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9260" windowHeight="11760" activeTab="0"/>
  </bookViews>
  <sheets>
    <sheet name="セミナー申込" sheetId="1" r:id="rId1"/>
    <sheet name="料金表" sheetId="2" r:id="rId2"/>
  </sheets>
  <definedNames>
    <definedName name="_xlnm.Print_Area" localSheetId="0">'セミナー申込'!$B$1:$Q$46</definedName>
    <definedName name="_xlnm.Print_Area" localSheetId="1">'料金表'!$A$1:$S$49</definedName>
  </definedNames>
  <calcPr fullCalcOnLoad="1"/>
</workbook>
</file>

<file path=xl/sharedStrings.xml><?xml version="1.0" encoding="utf-8"?>
<sst xmlns="http://schemas.openxmlformats.org/spreadsheetml/2006/main" count="238" uniqueCount="173">
  <si>
    <t>年　　　月　　　日</t>
  </si>
  <si>
    <t>※太枠内に記入</t>
  </si>
  <si>
    <t>　〒</t>
  </si>
  <si>
    <t>団体名及び代表者名</t>
  </si>
  <si>
    <t>氏　　　　名</t>
  </si>
  <si>
    <t>年</t>
  </si>
  <si>
    <t>月</t>
  </si>
  <si>
    <t>日</t>
  </si>
  <si>
    <t>◆ご注意◆</t>
  </si>
  <si>
    <t>FAX番号</t>
  </si>
  <si>
    <t>－</t>
  </si>
  <si>
    <t>U-CAL 会議室・セミナールーム 利 用 申 込 書</t>
  </si>
  <si>
    <t>U-CAL（ユーカル）</t>
  </si>
  <si>
    <t>プレシャスサービス株式会社</t>
  </si>
  <si>
    <t>御中</t>
  </si>
  <si>
    <t>団 体 名</t>
  </si>
  <si>
    <t>代表者名</t>
  </si>
  <si>
    <t>（ふりがな）</t>
  </si>
  <si>
    <t>利用時
責任者</t>
  </si>
  <si>
    <t>電話番号 ・ e-mail</t>
  </si>
  <si>
    <t>ご利用目的</t>
  </si>
  <si>
    <t>実 施 内 容</t>
  </si>
  <si>
    <t>利 用 人 数</t>
  </si>
  <si>
    <t>名</t>
  </si>
  <si>
    <t>～</t>
  </si>
  <si>
    <t>：</t>
  </si>
  <si>
    <t>利 用 時 間</t>
  </si>
  <si>
    <t>（うち準備・片付）</t>
  </si>
  <si>
    <t>準　備</t>
  </si>
  <si>
    <t>片　付</t>
  </si>
  <si>
    <t>（10分刻み）</t>
  </si>
  <si>
    <t>掲示スタンド</t>
  </si>
  <si>
    <t>貸出物</t>
  </si>
  <si>
    <t>必要数</t>
  </si>
  <si>
    <t>単価（円）</t>
  </si>
  <si>
    <t>ノートPC</t>
  </si>
  <si>
    <t>プロジェクター</t>
  </si>
  <si>
    <t>レーザーポインタ</t>
  </si>
  <si>
    <t>サービス</t>
  </si>
  <si>
    <t>会場設営</t>
  </si>
  <si>
    <t>原状回復</t>
  </si>
  <si>
    <t>ゴミ廃棄</t>
  </si>
  <si>
    <t>受付集金代行</t>
  </si>
  <si>
    <t>飲み放題</t>
  </si>
  <si>
    <t>飲み物単品</t>
  </si>
  <si>
    <t>特別な配線</t>
  </si>
  <si>
    <t>録画</t>
  </si>
  <si>
    <t>その他</t>
  </si>
  <si>
    <t>ビデオカメラ</t>
  </si>
  <si>
    <t>LAN端子付子機</t>
  </si>
  <si>
    <t>有線LANルーター</t>
  </si>
  <si>
    <t>部屋料金</t>
  </si>
  <si>
    <t>右の金額を指定日までに貴社銀行口座に振り込みます。</t>
  </si>
  <si>
    <t>お支払</t>
  </si>
  <si>
    <t>支払額(円）</t>
  </si>
  <si>
    <t>・利用申込後、キャンセルをされる場合は、規約に従いキャンセル料金をいただきます。</t>
  </si>
  <si>
    <t>FAX　082-236-7633</t>
  </si>
  <si>
    <t>　□ 会 議　□ セミナー  □ 商 談　□ 研 修　□ その他（　　　　　　　　　　　　　　　　　　　　　　　　　）</t>
  </si>
  <si>
    <t>（　うち、主催者側人数</t>
  </si>
  <si>
    <t>名　）</t>
  </si>
  <si>
    <t>こちらへ送信先をご記入ください</t>
  </si>
  <si>
    <t>■　折返しFAXにて受付確認通知をご希望の方は</t>
  </si>
  <si>
    <t>（　　　　　）</t>
  </si>
  <si>
    <t>お申込内容を確認しました。</t>
  </si>
  <si>
    <t>担当者：</t>
  </si>
  <si>
    <t>印</t>
  </si>
  <si>
    <t>TEL　082-236-7887</t>
  </si>
  <si>
    <t>貸出物　計</t>
  </si>
  <si>
    <t>サービス　計</t>
  </si>
  <si>
    <t>１．スペース利用料金</t>
  </si>
  <si>
    <t>２．貸出料金</t>
  </si>
  <si>
    <t>１台</t>
  </si>
  <si>
    <t>１個</t>
  </si>
  <si>
    <t>１回</t>
  </si>
  <si>
    <t>（標準配置からの大幅変更）</t>
  </si>
  <si>
    <t>（電源タップ配線等、床下配線変更）</t>
  </si>
  <si>
    <t>１杯</t>
  </si>
  <si>
    <t>１枚</t>
  </si>
  <si>
    <t>１人</t>
  </si>
  <si>
    <t>単位:円</t>
  </si>
  <si>
    <t>割引時間帯利用料金</t>
  </si>
  <si>
    <t>平日デイタイム一括利用料金</t>
  </si>
  <si>
    <t>少人数割引料金</t>
  </si>
  <si>
    <t>通常利用料金</t>
  </si>
  <si>
    <t>1室を占有しない場合の料金</t>
  </si>
  <si>
    <t>プロジェクター</t>
  </si>
  <si>
    <t>レーザーポインター</t>
  </si>
  <si>
    <t>掲示スタンド</t>
  </si>
  <si>
    <t>デジタルビデオカメラ</t>
  </si>
  <si>
    <t>LAN端子付き子機</t>
  </si>
  <si>
    <t>有線LANルータ</t>
  </si>
  <si>
    <t/>
  </si>
  <si>
    <t>事務用封筒 角形2号</t>
  </si>
  <si>
    <t>A4クリアファイル</t>
  </si>
  <si>
    <t>USBメモリ(2GB)</t>
  </si>
  <si>
    <t>会場設営</t>
  </si>
  <si>
    <t>会場原状回復</t>
  </si>
  <si>
    <t>特別な配線</t>
  </si>
  <si>
    <t>受付集金代行</t>
  </si>
  <si>
    <t>コーヒーまたは紅茶</t>
  </si>
  <si>
    <t>ゴミ廃棄</t>
  </si>
  <si>
    <t>白黒Ａ４プリント</t>
  </si>
  <si>
    <t>カラーＡ４プリント</t>
  </si>
  <si>
    <t>録画 （三脚固定）</t>
  </si>
  <si>
    <t>録画分の編集</t>
  </si>
  <si>
    <t>非会員ラウンジ利用</t>
  </si>
  <si>
    <t>円</t>
  </si>
  <si>
    <t>１杯</t>
  </si>
  <si>
    <t>１枚</t>
  </si>
  <si>
    <t>１人</t>
  </si>
  <si>
    <t>３．サービス料金</t>
  </si>
  <si>
    <t>４．販売料金</t>
  </si>
  <si>
    <t>１個</t>
  </si>
  <si>
    <t>１個</t>
  </si>
  <si>
    <t>現状からの大きな変更</t>
  </si>
  <si>
    <t>フロアー下の配線変更</t>
  </si>
  <si>
    <t>□　申込者・利用者に暴力団関係者および暴力団関係者と親密な者がいないことを確認しました。</t>
  </si>
  <si>
    <t>□  U-CAL会議室・セミナールーム利用規約を読み、規約を承諾しました。</t>
  </si>
  <si>
    <t>前後不要部分カット、タイトル入れのみ</t>
  </si>
  <si>
    <t>フリードリンク　1時間以内</t>
  </si>
  <si>
    <t>DVD-R</t>
  </si>
  <si>
    <t>予約仮確認書</t>
  </si>
  <si>
    <t>ご利用　□　いただけます　□　いただけません</t>
  </si>
  <si>
    <t>1個</t>
  </si>
  <si>
    <t>縦×横×高さ＝70cm以上100cm未満（1個につき）</t>
  </si>
  <si>
    <t>縦×横×高さ＝100cm150cm未満（1個につき）</t>
  </si>
  <si>
    <t>荷物前日送付①</t>
  </si>
  <si>
    <t>荷物前日送付②</t>
  </si>
  <si>
    <t>荷物前日送付③</t>
  </si>
  <si>
    <t xml:space="preserve">荷物前日送付① </t>
  </si>
  <si>
    <t>荷物前日送付②</t>
  </si>
  <si>
    <t>荷物前日送付③</t>
  </si>
  <si>
    <t>荷物預り</t>
  </si>
  <si>
    <t>荷物預かり</t>
  </si>
  <si>
    <t>※「荷物前日送付　①②③」の基準については『料金表』をご参照下さい。</t>
  </si>
  <si>
    <t>（個人のご利用にあっては、  氏名のみ記入）</t>
  </si>
  <si>
    <t>2 時間以内　　データ渡しは　1,100円(1,000)追加</t>
  </si>
  <si>
    <r>
      <t xml:space="preserve">申込者
</t>
    </r>
    <r>
      <rPr>
        <sz val="9"/>
        <rFont val="メイリオ"/>
        <family val="3"/>
      </rPr>
      <t>(請求先)</t>
    </r>
  </si>
  <si>
    <r>
      <t xml:space="preserve">住　　　所
</t>
    </r>
    <r>
      <rPr>
        <sz val="8"/>
        <rFont val="メイリオ"/>
        <family val="3"/>
      </rPr>
      <t>（団体にあっては、所在地）</t>
    </r>
  </si>
  <si>
    <r>
      <t>次のとおりU-CAL会議室・セミナールームを利用したいので、申込みます。</t>
    </r>
    <r>
      <rPr>
        <sz val="8"/>
        <rFont val="メイリオ"/>
        <family val="3"/>
      </rPr>
      <t>（次のチェックボックスにチェックをいれてください）</t>
    </r>
  </si>
  <si>
    <t xml:space="preserve">
有料貸出・
サービス
【税込】
</t>
  </si>
  <si>
    <t>□　会員　□　非会員</t>
  </si>
  <si>
    <t>税込お支払合計額</t>
  </si>
  <si>
    <t>1 時間</t>
  </si>
  <si>
    <t>1.5 時間</t>
  </si>
  <si>
    <t>2 時間</t>
  </si>
  <si>
    <t>2.5 時間</t>
  </si>
  <si>
    <t>3 時間</t>
  </si>
  <si>
    <r>
      <t>3.5 時間</t>
    </r>
  </si>
  <si>
    <t>4 時間</t>
  </si>
  <si>
    <t>平日9:00-17:00　8 時間  16,500円（15,000）</t>
  </si>
  <si>
    <t>8 時間</t>
  </si>
  <si>
    <t>注：　開始時刻、終了時刻とも　10分刻み。　利用時間は、準備のための入室から、片付後の退室までの時間。</t>
  </si>
  <si>
    <t>注1</t>
  </si>
  <si>
    <t>注2</t>
  </si>
  <si>
    <t>注3　三脚　無料　　データ渡しは　1,100円(1,000)追加</t>
  </si>
  <si>
    <t>注4　LANケーブル1個　無料</t>
  </si>
  <si>
    <t>注5　有線LAN端子4個</t>
  </si>
  <si>
    <r>
      <t>（</t>
    </r>
    <r>
      <rPr>
        <sz val="10.5"/>
        <rFont val="メイリオ"/>
        <family val="3"/>
      </rPr>
      <t>1時間以内フリードリンク付き）</t>
    </r>
  </si>
  <si>
    <t>16,500（15,000）</t>
  </si>
  <si>
    <t>消費税（内税）</t>
  </si>
  <si>
    <t>最初の1時間まで3,850円(3,500)　30分ごと　　880円（800）加算</t>
  </si>
  <si>
    <t>１名につき1時間 550円(500)(4名まで）
30 分ごと 275円（250）加算</t>
  </si>
  <si>
    <t>利用人数が4 名以下の場合、
上記計算料金より 1,000円(税込）引き</t>
  </si>
  <si>
    <t>飲放題550円(500)、 従業員がサーブする場合55円(50)/１杯</t>
  </si>
  <si>
    <t>縦×横×高さ＝70cm未満（1個めは無料、2個めから1個につき）</t>
  </si>
  <si>
    <t>U-CAL会議室・セミナールーム　料金表【税込】</t>
  </si>
  <si>
    <t>202　　年</t>
  </si>
  <si>
    <t>会員カード発行</t>
  </si>
  <si>
    <t>貸出・サービス</t>
  </si>
  <si>
    <t>ノートブックPC</t>
  </si>
  <si>
    <t>最初の1時間まで　4,400円(4,000）　30分ごと　1,100円(1,000)加算</t>
  </si>
  <si>
    <t>平日9:00-11:00 または 14:00-17:00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</si>
</sst>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Yes&quot;;&quot;Yes&quot;;&quot;No&quot;"/>
    <numFmt numFmtId="178" formatCode="&quot;True&quot;;&quot;True&quot;;&quot;False&quot;"/>
    <numFmt numFmtId="179" formatCode="&quot;On&quot;;&quot;On&quot;;&quot;Off&quot;"/>
    <numFmt numFmtId="180" formatCode="[$€-2]\ #,##0.00_);[Red]\([$€-2]\ #,##0.00\)"/>
    <numFmt numFmtId="181" formatCode="&quot;¥&quot;#;\-#;&quot;&quot;;@"/>
    <numFmt numFmtId="182" formatCode="#,###;\-#;&quot;&quot;;@"/>
    <numFmt numFmtId="183" formatCode="&quot;¥&quot;#,###;\-#;&quot;&quot;;@"/>
    <numFmt numFmtId="184" formatCode="\(#,##0\)"/>
    <numFmt numFmtId="185" formatCode="[$]ggge&quot;年&quot;m&quot;月&quot;d&quot;日&quot;;@"/>
    <numFmt numFmtId="186" formatCode="[$-411]gge&quot;年&quot;m&quot;月&quot;d&quot;日&quot;;@"/>
    <numFmt numFmtId="187" formatCode="[$]gge&quot;年&quot;m&quot;月&quot;d&quot;日&quot;;@"/>
  </numFmts>
  <fonts count="55">
    <font>
      <sz val="11"/>
      <name val="ＭＳ Ｐゴシック"/>
      <family val="3"/>
    </font>
    <font>
      <sz val="6"/>
      <name val="ＭＳ Ｐゴシック"/>
      <family val="3"/>
    </font>
    <font>
      <sz val="9"/>
      <name val="ＭＳ 明朝"/>
      <family val="1"/>
    </font>
    <font>
      <sz val="11"/>
      <name val="メイリオ"/>
      <family val="3"/>
    </font>
    <font>
      <sz val="16"/>
      <name val="メイリオ"/>
      <family val="3"/>
    </font>
    <font>
      <sz val="12"/>
      <name val="メイリオ"/>
      <family val="3"/>
    </font>
    <font>
      <sz val="9"/>
      <name val="メイリオ"/>
      <family val="3"/>
    </font>
    <font>
      <sz val="8"/>
      <name val="メイリオ"/>
      <family val="3"/>
    </font>
    <font>
      <sz val="10"/>
      <name val="メイリオ"/>
      <family val="3"/>
    </font>
    <font>
      <sz val="14"/>
      <name val="メイリオ"/>
      <family val="3"/>
    </font>
    <font>
      <b/>
      <sz val="11"/>
      <name val="メイリオ"/>
      <family val="3"/>
    </font>
    <font>
      <b/>
      <sz val="12"/>
      <name val="メイリオ"/>
      <family val="3"/>
    </font>
    <font>
      <b/>
      <sz val="14"/>
      <name val="メイリオ"/>
      <family val="3"/>
    </font>
    <font>
      <sz val="10.5"/>
      <name val="メイリオ"/>
      <family val="3"/>
    </font>
    <font>
      <sz val="8.5"/>
      <name val="メイリオ"/>
      <family val="3"/>
    </font>
    <font>
      <sz val="7.5"/>
      <name val="メイリオ"/>
      <family val="3"/>
    </font>
    <font>
      <b/>
      <sz val="16"/>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04997999966144562"/>
        <bgColor indexed="64"/>
      </patternFill>
    </fill>
    <fill>
      <patternFill patternType="solid">
        <fgColor theme="2"/>
        <bgColor indexed="64"/>
      </patternFill>
    </fill>
    <fill>
      <patternFill patternType="solid">
        <fgColor indexed="22"/>
        <bgColor indexed="64"/>
      </patternFill>
    </fill>
    <fill>
      <patternFill patternType="solid">
        <fgColor indexed="2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color indexed="63"/>
      </left>
      <right style="hair"/>
      <top style="hair"/>
      <bottom style="hair"/>
    </border>
    <border>
      <left style="hair"/>
      <right style="medium"/>
      <top style="thin"/>
      <bottom style="hair"/>
    </border>
    <border>
      <left style="hair"/>
      <right style="medium"/>
      <top style="hair"/>
      <bottom style="hair"/>
    </border>
    <border>
      <left style="hair"/>
      <right style="medium"/>
      <top style="hair"/>
      <bottom style="thin"/>
    </border>
    <border>
      <left style="hair"/>
      <right style="hair"/>
      <top style="thin"/>
      <bottom style="hair"/>
    </border>
    <border>
      <left style="hair"/>
      <right style="hair"/>
      <top style="hair"/>
      <bottom style="hair"/>
    </border>
    <border>
      <left style="hair"/>
      <right style="hair"/>
      <top style="hair"/>
      <bottom>
        <color indexed="63"/>
      </bottom>
    </border>
    <border>
      <left style="hair"/>
      <right style="hair"/>
      <top style="hair"/>
      <bottom style="thin"/>
    </border>
    <border>
      <left style="hair"/>
      <right style="hair"/>
      <top style="thin"/>
      <bottom style="thin"/>
    </border>
    <border>
      <left style="hair"/>
      <right style="medium"/>
      <top style="thin"/>
      <bottom style="thin"/>
    </border>
    <border>
      <left>
        <color indexed="63"/>
      </left>
      <right style="hair"/>
      <top style="thin"/>
      <bottom style="hair"/>
    </border>
    <border>
      <left>
        <color indexed="63"/>
      </left>
      <right>
        <color indexed="63"/>
      </right>
      <top style="hair"/>
      <bottom style="hair"/>
    </border>
    <border>
      <left>
        <color indexed="63"/>
      </left>
      <right style="hair"/>
      <top style="hair"/>
      <bottom style="thin"/>
    </border>
    <border>
      <left style="thin"/>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hair"/>
      <top style="hair"/>
      <bottom>
        <color indexed="63"/>
      </bottom>
    </border>
    <border>
      <left style="hair"/>
      <right style="thin"/>
      <top style="hair"/>
      <bottom>
        <color indexed="63"/>
      </bottom>
    </border>
    <border>
      <left style="hair"/>
      <right style="thin"/>
      <top style="thin"/>
      <bottom style="hair"/>
    </border>
    <border>
      <left style="hair"/>
      <right style="thin"/>
      <top style="hair"/>
      <bottom style="hair"/>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hair"/>
      <top style="medium"/>
      <bottom style="medium"/>
    </border>
    <border>
      <left style="hair"/>
      <right style="medium"/>
      <top style="medium"/>
      <bottom style="medium"/>
    </border>
    <border>
      <left style="hair"/>
      <right style="thin"/>
      <top style="thin"/>
      <bottom style="thin"/>
    </border>
    <border>
      <left style="medium"/>
      <right style="hair"/>
      <top style="thin"/>
      <bottom style="thin"/>
    </border>
    <border>
      <left style="thin"/>
      <right style="hair"/>
      <top style="hair"/>
      <bottom style="hair"/>
    </border>
    <border>
      <left style="medium"/>
      <right style="hair"/>
      <top style="medium"/>
      <bottom style="medium"/>
    </border>
    <border>
      <left style="thin"/>
      <right style="hair"/>
      <top style="thin"/>
      <bottom style="thin"/>
    </border>
    <border>
      <left style="thin"/>
      <right style="hair"/>
      <top style="thin"/>
      <bottom style="hair"/>
    </border>
    <border>
      <left style="medium"/>
      <right style="hair"/>
      <top style="hair"/>
      <bottom style="hair"/>
    </border>
    <border>
      <left style="medium"/>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hair"/>
      <bottom style="medium"/>
    </border>
    <border>
      <left style="hair"/>
      <right style="medium"/>
      <top style="hair"/>
      <bottom style="medium"/>
    </border>
    <border>
      <left style="medium"/>
      <right style="hair"/>
      <top style="hair"/>
      <bottom style="thin"/>
    </border>
    <border>
      <left style="medium"/>
      <right>
        <color indexed="63"/>
      </right>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hair"/>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medium"/>
    </border>
    <border>
      <left style="medium"/>
      <right style="hair"/>
      <top style="hair"/>
      <bottom style="medium"/>
    </border>
    <border>
      <left>
        <color indexed="63"/>
      </left>
      <right>
        <color indexed="63"/>
      </right>
      <top style="thin"/>
      <bottom style="medium"/>
    </border>
    <border>
      <left>
        <color indexed="63"/>
      </left>
      <right style="hair"/>
      <top style="thin"/>
      <bottom style="medium"/>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thin"/>
      <right style="hair"/>
      <top style="hair"/>
      <bottom style="thin"/>
    </border>
    <border>
      <left style="thin"/>
      <right>
        <color indexed="63"/>
      </right>
      <top style="thin"/>
      <bottom style="hair"/>
    </border>
    <border>
      <left>
        <color indexed="63"/>
      </left>
      <right style="thin"/>
      <top style="thin"/>
      <bottom style="hair"/>
    </border>
    <border>
      <left style="hair"/>
      <right style="thin"/>
      <top style="hair"/>
      <bottom style="thin"/>
    </border>
    <border>
      <left style="hair"/>
      <right style="hair"/>
      <top>
        <color indexed="63"/>
      </top>
      <bottom>
        <color indexed="63"/>
      </bottom>
    </border>
    <border>
      <left style="hair"/>
      <right>
        <color indexed="63"/>
      </right>
      <top>
        <color indexed="63"/>
      </top>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30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0" borderId="0" xfId="0" applyFont="1" applyAlignment="1">
      <alignment horizontal="left" vertical="center" indent="1"/>
    </xf>
    <xf numFmtId="0" fontId="6" fillId="0" borderId="0" xfId="0" applyFont="1" applyAlignment="1">
      <alignment horizontal="left" vertical="center" indent="1"/>
    </xf>
    <xf numFmtId="0" fontId="8" fillId="0" borderId="14" xfId="0" applyFont="1" applyBorder="1" applyAlignment="1">
      <alignment vertical="center"/>
    </xf>
    <xf numFmtId="0" fontId="8" fillId="0" borderId="15" xfId="0" applyFont="1" applyBorder="1" applyAlignment="1">
      <alignment vertical="center"/>
    </xf>
    <xf numFmtId="0" fontId="5" fillId="0" borderId="16" xfId="0" applyFont="1" applyBorder="1" applyAlignment="1">
      <alignment horizontal="right" vertical="center" indent="2"/>
    </xf>
    <xf numFmtId="0" fontId="8" fillId="0" borderId="17" xfId="0" applyFont="1" applyBorder="1" applyAlignment="1">
      <alignment horizontal="center" vertical="center"/>
    </xf>
    <xf numFmtId="0" fontId="8" fillId="0" borderId="17" xfId="0" applyFont="1" applyBorder="1" applyAlignment="1" applyProtection="1">
      <alignment horizontal="center" vertical="center"/>
      <protection locked="0"/>
    </xf>
    <xf numFmtId="0" fontId="8" fillId="0" borderId="17" xfId="0" applyFont="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6" fillId="0" borderId="0" xfId="0" applyFont="1" applyBorder="1" applyAlignment="1">
      <alignment vertical="center"/>
    </xf>
    <xf numFmtId="38" fontId="6" fillId="0" borderId="0" xfId="49" applyFont="1" applyBorder="1" applyAlignment="1">
      <alignment vertical="center"/>
    </xf>
    <xf numFmtId="176" fontId="6" fillId="0" borderId="21" xfId="0" applyNumberFormat="1" applyFont="1" applyBorder="1" applyAlignment="1">
      <alignment horizontal="left" vertical="center" indent="1"/>
    </xf>
    <xf numFmtId="176" fontId="6" fillId="0" borderId="22" xfId="0" applyNumberFormat="1" applyFont="1" applyBorder="1" applyAlignment="1">
      <alignment horizontal="left" vertical="center" indent="1"/>
    </xf>
    <xf numFmtId="0" fontId="8"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left" vertical="center" wrapText="1"/>
    </xf>
    <xf numFmtId="182" fontId="8" fillId="0" borderId="23" xfId="49" applyNumberFormat="1" applyFont="1" applyBorder="1" applyAlignment="1">
      <alignment vertical="center"/>
    </xf>
    <xf numFmtId="182" fontId="8" fillId="0" borderId="24" xfId="49" applyNumberFormat="1" applyFont="1" applyBorder="1" applyAlignment="1">
      <alignment vertical="center"/>
    </xf>
    <xf numFmtId="182" fontId="8" fillId="0" borderId="25" xfId="49" applyNumberFormat="1" applyFont="1" applyBorder="1" applyAlignment="1">
      <alignment vertical="center"/>
    </xf>
    <xf numFmtId="176" fontId="6" fillId="0" borderId="26" xfId="49" applyNumberFormat="1" applyFont="1" applyBorder="1" applyAlignment="1" applyProtection="1">
      <alignment horizontal="center" vertical="center"/>
      <protection locked="0"/>
    </xf>
    <xf numFmtId="176" fontId="6" fillId="0" borderId="27" xfId="49" applyNumberFormat="1" applyFont="1" applyBorder="1" applyAlignment="1" applyProtection="1">
      <alignment horizontal="center" vertical="center"/>
      <protection locked="0"/>
    </xf>
    <xf numFmtId="176" fontId="6" fillId="0" borderId="28" xfId="49" applyNumberFormat="1" applyFont="1" applyBorder="1" applyAlignment="1" applyProtection="1">
      <alignment horizontal="center" vertical="center"/>
      <protection locked="0"/>
    </xf>
    <xf numFmtId="176" fontId="3" fillId="0" borderId="27" xfId="0" applyNumberFormat="1" applyFont="1" applyBorder="1" applyAlignment="1" applyProtection="1">
      <alignment horizontal="center" vertical="center"/>
      <protection locked="0"/>
    </xf>
    <xf numFmtId="176" fontId="3" fillId="0" borderId="29" xfId="0" applyNumberFormat="1" applyFont="1" applyBorder="1" applyAlignment="1" applyProtection="1">
      <alignment horizontal="center" vertical="center"/>
      <protection locked="0"/>
    </xf>
    <xf numFmtId="0" fontId="7" fillId="4" borderId="30" xfId="0" applyFont="1" applyFill="1" applyBorder="1" applyAlignment="1">
      <alignment horizontal="center" vertical="center"/>
    </xf>
    <xf numFmtId="0" fontId="7" fillId="7" borderId="30" xfId="0" applyFont="1" applyFill="1" applyBorder="1" applyAlignment="1">
      <alignment horizontal="center" vertical="center"/>
    </xf>
    <xf numFmtId="0" fontId="6" fillId="7" borderId="31" xfId="0" applyFont="1" applyFill="1" applyBorder="1" applyAlignment="1">
      <alignment horizontal="center" vertical="center"/>
    </xf>
    <xf numFmtId="182" fontId="3" fillId="7" borderId="31" xfId="49" applyNumberFormat="1"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horizontal="justify" vertical="center"/>
    </xf>
    <xf numFmtId="0" fontId="10"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left" vertical="center"/>
    </xf>
    <xf numFmtId="38" fontId="13" fillId="0" borderId="0" xfId="49" applyFont="1" applyFill="1" applyBorder="1" applyAlignment="1">
      <alignment horizontal="center" vertical="center"/>
    </xf>
    <xf numFmtId="38" fontId="8" fillId="0" borderId="0" xfId="49" applyFont="1" applyFill="1" applyBorder="1" applyAlignment="1">
      <alignment horizontal="center" vertical="center"/>
    </xf>
    <xf numFmtId="0" fontId="6" fillId="0" borderId="0" xfId="0" applyFont="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13" fillId="0" borderId="0" xfId="0" applyFont="1" applyAlignment="1">
      <alignment horizontal="justify" vertical="center"/>
    </xf>
    <xf numFmtId="0" fontId="11" fillId="0" borderId="0" xfId="0" applyFont="1" applyAlignment="1">
      <alignment horizontal="left" vertical="center"/>
    </xf>
    <xf numFmtId="0" fontId="8" fillId="0" borderId="26" xfId="0" applyFont="1" applyBorder="1" applyAlignment="1">
      <alignment horizontal="center" vertical="center"/>
    </xf>
    <xf numFmtId="184" fontId="7" fillId="0" borderId="17" xfId="0" applyNumberFormat="1" applyFont="1" applyBorder="1" applyAlignment="1" quotePrefix="1">
      <alignment vertical="center"/>
    </xf>
    <xf numFmtId="0" fontId="7" fillId="0" borderId="32" xfId="0" applyFont="1" applyBorder="1" applyAlignment="1">
      <alignment horizontal="center" vertical="center"/>
    </xf>
    <xf numFmtId="0" fontId="8" fillId="0" borderId="27" xfId="0" applyFont="1" applyBorder="1" applyAlignment="1">
      <alignment horizontal="center" vertical="center"/>
    </xf>
    <xf numFmtId="184" fontId="7" fillId="0" borderId="33" xfId="0" applyNumberFormat="1" applyFont="1" applyBorder="1" applyAlignment="1" quotePrefix="1">
      <alignment vertical="center"/>
    </xf>
    <xf numFmtId="0" fontId="7" fillId="0" borderId="22" xfId="0" applyFont="1" applyBorder="1" applyAlignment="1">
      <alignment horizontal="center" vertical="center"/>
    </xf>
    <xf numFmtId="0" fontId="8" fillId="0" borderId="29" xfId="0" applyFont="1" applyBorder="1" applyAlignment="1">
      <alignment horizontal="center" vertical="center"/>
    </xf>
    <xf numFmtId="184" fontId="7" fillId="0" borderId="19" xfId="0" applyNumberFormat="1" applyFont="1" applyBorder="1" applyAlignment="1" quotePrefix="1">
      <alignment vertical="center"/>
    </xf>
    <xf numFmtId="0" fontId="7" fillId="0" borderId="34" xfId="0" applyFont="1" applyBorder="1" applyAlignment="1">
      <alignment horizontal="center" vertical="center"/>
    </xf>
    <xf numFmtId="0" fontId="8" fillId="0" borderId="0" xfId="0" applyFont="1" applyAlignment="1">
      <alignment horizontal="center" vertical="center"/>
    </xf>
    <xf numFmtId="184" fontId="7" fillId="0" borderId="14" xfId="0" applyNumberFormat="1" applyFont="1" applyBorder="1" applyAlignment="1" quotePrefix="1">
      <alignment vertical="center"/>
    </xf>
    <xf numFmtId="0" fontId="8" fillId="0" borderId="0" xfId="0" applyFont="1" applyAlignment="1">
      <alignment horizontal="left"/>
    </xf>
    <xf numFmtId="0" fontId="8" fillId="0" borderId="0" xfId="0" applyFont="1" applyAlignment="1">
      <alignment horizontal="left" vertical="center"/>
    </xf>
    <xf numFmtId="0" fontId="7" fillId="0" borderId="0" xfId="0" applyFont="1" applyAlignment="1">
      <alignment vertical="center"/>
    </xf>
    <xf numFmtId="9" fontId="7" fillId="0" borderId="0" xfId="42" applyFont="1" applyAlignment="1">
      <alignment vertical="center"/>
    </xf>
    <xf numFmtId="38" fontId="7" fillId="0" borderId="35" xfId="49" applyFont="1" applyBorder="1" applyAlignment="1">
      <alignment vertical="center"/>
    </xf>
    <xf numFmtId="184" fontId="7" fillId="0" borderId="34" xfId="0" applyNumberFormat="1" applyFont="1" applyBorder="1" applyAlignment="1">
      <alignment vertical="center"/>
    </xf>
    <xf numFmtId="38" fontId="7" fillId="0" borderId="36" xfId="49" applyFont="1" applyBorder="1" applyAlignment="1">
      <alignment vertical="center"/>
    </xf>
    <xf numFmtId="184" fontId="7" fillId="0" borderId="37" xfId="0" applyNumberFormat="1" applyFont="1" applyBorder="1" applyAlignment="1">
      <alignment vertical="center"/>
    </xf>
    <xf numFmtId="0" fontId="7" fillId="0" borderId="0" xfId="0" applyFont="1" applyAlignment="1">
      <alignment horizontal="left" vertical="center"/>
    </xf>
    <xf numFmtId="0" fontId="7" fillId="0" borderId="0" xfId="0" applyFont="1" applyFill="1" applyAlignment="1">
      <alignment vertical="center"/>
    </xf>
    <xf numFmtId="0" fontId="7" fillId="0" borderId="0" xfId="0" applyFont="1" applyAlignment="1">
      <alignment vertical="center"/>
    </xf>
    <xf numFmtId="3" fontId="7" fillId="0" borderId="38" xfId="0" applyNumberFormat="1" applyFont="1" applyBorder="1" applyAlignment="1" quotePrefix="1">
      <alignment vertical="center"/>
    </xf>
    <xf numFmtId="3" fontId="7" fillId="0" borderId="39" xfId="0" applyNumberFormat="1" applyFont="1" applyBorder="1" applyAlignment="1" quotePrefix="1">
      <alignment vertical="center"/>
    </xf>
    <xf numFmtId="3" fontId="7" fillId="0" borderId="36" xfId="0" applyNumberFormat="1" applyFont="1" applyBorder="1" applyAlignment="1" quotePrefix="1">
      <alignment vertical="center"/>
    </xf>
    <xf numFmtId="0" fontId="7" fillId="0" borderId="40" xfId="0" applyFont="1" applyBorder="1" applyAlignment="1">
      <alignment vertical="center"/>
    </xf>
    <xf numFmtId="3" fontId="7" fillId="0" borderId="15" xfId="0" applyNumberFormat="1" applyFont="1" applyBorder="1" applyAlignment="1">
      <alignment vertical="center"/>
    </xf>
    <xf numFmtId="3" fontId="7" fillId="0" borderId="14" xfId="0" applyNumberFormat="1" applyFont="1" applyBorder="1" applyAlignment="1">
      <alignment vertical="center"/>
    </xf>
    <xf numFmtId="184" fontId="15" fillId="0" borderId="17" xfId="0" applyNumberFormat="1" applyFont="1" applyBorder="1" applyAlignment="1" quotePrefix="1">
      <alignment vertical="center"/>
    </xf>
    <xf numFmtId="184" fontId="15" fillId="0" borderId="33" xfId="0" applyNumberFormat="1" applyFont="1" applyBorder="1" applyAlignment="1" quotePrefix="1">
      <alignment vertical="center"/>
    </xf>
    <xf numFmtId="184" fontId="15" fillId="0" borderId="19" xfId="0" applyNumberFormat="1" applyFont="1" applyBorder="1" applyAlignment="1" quotePrefix="1">
      <alignment vertical="center"/>
    </xf>
    <xf numFmtId="184" fontId="15" fillId="0" borderId="40" xfId="0" applyNumberFormat="1" applyFont="1" applyBorder="1" applyAlignment="1" quotePrefix="1">
      <alignment vertical="center"/>
    </xf>
    <xf numFmtId="184" fontId="15" fillId="0" borderId="15" xfId="0" applyNumberFormat="1" applyFont="1" applyBorder="1" applyAlignment="1" quotePrefix="1">
      <alignment vertical="center"/>
    </xf>
    <xf numFmtId="0" fontId="3" fillId="34" borderId="40" xfId="0" applyFont="1" applyFill="1" applyBorder="1" applyAlignment="1">
      <alignment horizontal="right" vertical="center" wrapText="1"/>
    </xf>
    <xf numFmtId="0" fontId="3" fillId="34" borderId="40" xfId="0" applyFont="1" applyFill="1" applyBorder="1" applyAlignment="1">
      <alignment vertical="center" wrapText="1"/>
    </xf>
    <xf numFmtId="0" fontId="3" fillId="34" borderId="41" xfId="0" applyFont="1" applyFill="1" applyBorder="1" applyAlignment="1">
      <alignment vertical="center" wrapText="1"/>
    </xf>
    <xf numFmtId="0" fontId="8" fillId="34" borderId="12" xfId="0" applyFont="1" applyFill="1" applyBorder="1" applyAlignment="1">
      <alignment horizontal="left" vertical="center" indent="1"/>
    </xf>
    <xf numFmtId="0" fontId="8" fillId="34" borderId="0" xfId="0" applyFont="1" applyFill="1" applyBorder="1" applyAlignment="1">
      <alignment horizontal="left" vertical="center" indent="1"/>
    </xf>
    <xf numFmtId="0" fontId="8" fillId="34" borderId="42" xfId="0" applyFont="1" applyFill="1" applyBorder="1" applyAlignment="1">
      <alignment horizontal="left" vertical="center" indent="1"/>
    </xf>
    <xf numFmtId="0" fontId="6" fillId="34" borderId="43" xfId="0" applyFont="1" applyFill="1" applyBorder="1" applyAlignment="1">
      <alignment horizontal="left" vertical="center" wrapText="1"/>
    </xf>
    <xf numFmtId="0" fontId="3" fillId="34" borderId="15" xfId="0" applyFont="1" applyFill="1" applyBorder="1" applyAlignment="1">
      <alignment horizontal="center" vertical="center" wrapText="1"/>
    </xf>
    <xf numFmtId="0" fontId="3" fillId="34" borderId="15" xfId="0" applyFont="1" applyFill="1" applyBorder="1" applyAlignment="1">
      <alignment vertical="center" wrapText="1"/>
    </xf>
    <xf numFmtId="0" fontId="7" fillId="34" borderId="15" xfId="0" applyFont="1" applyFill="1" applyBorder="1" applyAlignment="1">
      <alignment vertical="center" wrapText="1"/>
    </xf>
    <xf numFmtId="0" fontId="3" fillId="34" borderId="44" xfId="0" applyFont="1" applyFill="1" applyBorder="1" applyAlignment="1">
      <alignment vertical="center" wrapText="1"/>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3" fillId="33" borderId="45" xfId="0" applyFont="1" applyFill="1" applyBorder="1" applyAlignment="1">
      <alignment horizontal="left" vertical="center" wrapText="1" indent="1"/>
    </xf>
    <xf numFmtId="0" fontId="3" fillId="33" borderId="46" xfId="0" applyFont="1" applyFill="1" applyBorder="1" applyAlignment="1">
      <alignment horizontal="left" vertical="center" wrapText="1" indent="1"/>
    </xf>
    <xf numFmtId="0" fontId="3" fillId="33" borderId="12" xfId="0" applyFont="1" applyFill="1" applyBorder="1" applyAlignment="1">
      <alignment horizontal="left" vertical="center" wrapText="1" indent="1"/>
    </xf>
    <xf numFmtId="0" fontId="3" fillId="33" borderId="13" xfId="0" applyFont="1" applyFill="1" applyBorder="1" applyAlignment="1">
      <alignment horizontal="left" vertical="center" wrapText="1" indent="1"/>
    </xf>
    <xf numFmtId="0" fontId="8" fillId="33" borderId="12" xfId="0" applyFont="1" applyFill="1" applyBorder="1" applyAlignment="1">
      <alignment horizontal="left" vertical="center" wrapText="1" indent="1"/>
    </xf>
    <xf numFmtId="0" fontId="8" fillId="33" borderId="13" xfId="0" applyFont="1" applyFill="1" applyBorder="1" applyAlignment="1">
      <alignment horizontal="left" vertical="center" wrapText="1" indent="1"/>
    </xf>
    <xf numFmtId="0" fontId="8" fillId="33" borderId="43" xfId="0" applyFont="1" applyFill="1" applyBorder="1" applyAlignment="1">
      <alignment horizontal="left" vertical="center" wrapText="1" indent="1"/>
    </xf>
    <xf numFmtId="0" fontId="8" fillId="33" borderId="47" xfId="0" applyFont="1" applyFill="1" applyBorder="1" applyAlignment="1">
      <alignment horizontal="left" vertical="center" wrapText="1" indent="1"/>
    </xf>
    <xf numFmtId="176" fontId="6" fillId="0" borderId="48" xfId="0" applyNumberFormat="1" applyFont="1" applyBorder="1" applyAlignment="1" applyProtection="1">
      <alignment horizontal="left" vertical="center" indent="1"/>
      <protection locked="0"/>
    </xf>
    <xf numFmtId="176" fontId="6" fillId="0" borderId="28" xfId="0" applyNumberFormat="1" applyFont="1" applyBorder="1" applyAlignment="1" applyProtection="1">
      <alignment horizontal="left" vertical="center" indent="1"/>
      <protection locked="0"/>
    </xf>
    <xf numFmtId="38" fontId="6" fillId="0" borderId="27" xfId="49" applyFont="1" applyBorder="1" applyAlignment="1" applyProtection="1">
      <alignment horizontal="right" vertical="center"/>
      <protection locked="0"/>
    </xf>
    <xf numFmtId="182" fontId="8" fillId="0" borderId="28" xfId="49" applyNumberFormat="1" applyFont="1" applyBorder="1" applyAlignment="1">
      <alignment vertical="center"/>
    </xf>
    <xf numFmtId="182" fontId="8" fillId="0" borderId="49" xfId="49" applyNumberFormat="1" applyFont="1" applyBorder="1" applyAlignment="1">
      <alignment vertical="center"/>
    </xf>
    <xf numFmtId="182" fontId="8" fillId="0" borderId="26" xfId="49" applyNumberFormat="1" applyFont="1" applyBorder="1" applyAlignment="1">
      <alignment vertical="center"/>
    </xf>
    <xf numFmtId="182" fontId="8" fillId="0" borderId="50" xfId="49" applyNumberFormat="1" applyFont="1" applyBorder="1" applyAlignment="1">
      <alignment vertical="center"/>
    </xf>
    <xf numFmtId="182" fontId="8" fillId="0" borderId="27" xfId="49" applyNumberFormat="1" applyFont="1" applyBorder="1" applyAlignment="1">
      <alignment vertical="center"/>
    </xf>
    <xf numFmtId="182" fontId="8" fillId="0" borderId="51" xfId="49" applyNumberFormat="1" applyFont="1" applyBorder="1" applyAlignment="1">
      <alignment vertical="center"/>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38" fontId="3" fillId="0" borderId="30" xfId="49" applyFont="1" applyBorder="1" applyAlignment="1" applyProtection="1">
      <alignment horizontal="right" vertical="center"/>
      <protection locked="0"/>
    </xf>
    <xf numFmtId="38" fontId="3" fillId="0" borderId="31" xfId="49" applyFont="1" applyBorder="1" applyAlignment="1" applyProtection="1">
      <alignment horizontal="right" vertical="center"/>
      <protection locked="0"/>
    </xf>
    <xf numFmtId="0" fontId="10" fillId="34" borderId="45" xfId="0" applyFont="1" applyFill="1" applyBorder="1" applyAlignment="1">
      <alignment horizontal="left" vertical="center" wrapText="1"/>
    </xf>
    <xf numFmtId="0" fontId="10" fillId="34" borderId="40" xfId="0" applyFont="1" applyFill="1" applyBorder="1" applyAlignment="1">
      <alignment horizontal="left" vertical="center" wrapText="1"/>
    </xf>
    <xf numFmtId="176" fontId="6" fillId="0" borderId="54" xfId="0" applyNumberFormat="1" applyFont="1" applyBorder="1" applyAlignment="1">
      <alignment horizontal="center" vertical="center" wrapText="1"/>
    </xf>
    <xf numFmtId="176" fontId="6" fillId="0" borderId="55" xfId="0" applyNumberFormat="1" applyFont="1" applyBorder="1" applyAlignment="1">
      <alignment horizontal="center" vertical="center" wrapText="1"/>
    </xf>
    <xf numFmtId="176" fontId="6" fillId="0" borderId="56" xfId="0" applyNumberFormat="1" applyFont="1" applyBorder="1" applyAlignment="1">
      <alignment horizontal="center" vertical="center" wrapText="1"/>
    </xf>
    <xf numFmtId="38" fontId="3" fillId="0" borderId="39" xfId="49" applyFont="1" applyBorder="1" applyAlignment="1">
      <alignment horizontal="right" vertical="center"/>
    </xf>
    <xf numFmtId="38" fontId="3" fillId="0" borderId="22" xfId="49" applyFont="1" applyBorder="1" applyAlignment="1">
      <alignment horizontal="right" vertical="center"/>
    </xf>
    <xf numFmtId="183" fontId="9" fillId="0" borderId="57" xfId="49" applyNumberFormat="1" applyFont="1" applyBorder="1" applyAlignment="1">
      <alignment horizontal="right" vertical="center" wrapText="1"/>
    </xf>
    <xf numFmtId="183" fontId="9" fillId="0" borderId="58" xfId="49" applyNumberFormat="1" applyFont="1" applyBorder="1" applyAlignment="1">
      <alignment horizontal="right" vertical="center" wrapText="1"/>
    </xf>
    <xf numFmtId="0" fontId="6" fillId="4" borderId="30"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176" fontId="6" fillId="0" borderId="61" xfId="0" applyNumberFormat="1" applyFont="1" applyBorder="1" applyAlignment="1">
      <alignment horizontal="left" vertical="center" indent="1"/>
    </xf>
    <xf numFmtId="176" fontId="6" fillId="0" borderId="27" xfId="0" applyNumberFormat="1" applyFont="1" applyBorder="1" applyAlignment="1">
      <alignment horizontal="left" vertical="center" indent="1"/>
    </xf>
    <xf numFmtId="49"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38" fontId="6" fillId="0" borderId="29" xfId="49" applyFont="1" applyBorder="1" applyAlignment="1" applyProtection="1">
      <alignment horizontal="right" vertical="center"/>
      <protection locked="0"/>
    </xf>
    <xf numFmtId="176" fontId="6" fillId="3" borderId="62" xfId="0" applyNumberFormat="1" applyFont="1" applyFill="1" applyBorder="1" applyAlignment="1">
      <alignment horizontal="center" vertical="center" wrapText="1"/>
    </xf>
    <xf numFmtId="176" fontId="6" fillId="3" borderId="57" xfId="0" applyNumberFormat="1" applyFont="1" applyFill="1" applyBorder="1" applyAlignment="1">
      <alignment horizontal="center" vertical="center" wrapText="1"/>
    </xf>
    <xf numFmtId="176" fontId="6" fillId="7" borderId="63" xfId="0" applyNumberFormat="1" applyFont="1" applyFill="1" applyBorder="1" applyAlignment="1">
      <alignment horizontal="center" vertical="center"/>
    </xf>
    <xf numFmtId="176" fontId="6" fillId="7" borderId="30" xfId="0" applyNumberFormat="1" applyFont="1" applyFill="1" applyBorder="1" applyAlignment="1">
      <alignment horizontal="center" vertical="center"/>
    </xf>
    <xf numFmtId="0" fontId="6" fillId="0" borderId="0" xfId="0" applyFont="1" applyAlignment="1">
      <alignment horizontal="left" vertical="center" indent="1"/>
    </xf>
    <xf numFmtId="0" fontId="6" fillId="7" borderId="30" xfId="0" applyFont="1" applyFill="1" applyBorder="1" applyAlignment="1">
      <alignment horizontal="center" vertical="center"/>
    </xf>
    <xf numFmtId="0" fontId="6" fillId="7" borderId="63" xfId="0" applyFont="1" applyFill="1" applyBorder="1" applyAlignment="1">
      <alignment horizontal="center" vertical="center"/>
    </xf>
    <xf numFmtId="176" fontId="6" fillId="0" borderId="64" xfId="0" applyNumberFormat="1" applyFont="1" applyBorder="1" applyAlignment="1">
      <alignment horizontal="left" vertical="center" indent="1"/>
    </xf>
    <xf numFmtId="176" fontId="6" fillId="0" borderId="26" xfId="0" applyNumberFormat="1" applyFont="1" applyBorder="1" applyAlignment="1">
      <alignment horizontal="left" vertical="center" indent="1"/>
    </xf>
    <xf numFmtId="38" fontId="3" fillId="0" borderId="38" xfId="49" applyFont="1" applyBorder="1" applyAlignment="1">
      <alignment horizontal="right" vertical="center"/>
    </xf>
    <xf numFmtId="38" fontId="3" fillId="0" borderId="32" xfId="49" applyFont="1" applyBorder="1" applyAlignment="1">
      <alignment horizontal="right" vertical="center"/>
    </xf>
    <xf numFmtId="176" fontId="6" fillId="0" borderId="65" xfId="0" applyNumberFormat="1" applyFont="1" applyBorder="1" applyAlignment="1">
      <alignment horizontal="left" vertical="center" indent="1"/>
    </xf>
    <xf numFmtId="176" fontId="6" fillId="0" borderId="21" xfId="0" applyNumberFormat="1" applyFont="1" applyBorder="1" applyAlignment="1">
      <alignment horizontal="left" vertical="center" indent="1"/>
    </xf>
    <xf numFmtId="176" fontId="6" fillId="0" borderId="22" xfId="0" applyNumberFormat="1" applyFont="1" applyBorder="1" applyAlignment="1">
      <alignment horizontal="left" vertical="center" indent="1"/>
    </xf>
    <xf numFmtId="38" fontId="6" fillId="0" borderId="39" xfId="49" applyFont="1" applyBorder="1" applyAlignment="1" applyProtection="1">
      <alignment horizontal="right" vertical="center"/>
      <protection locked="0"/>
    </xf>
    <xf numFmtId="38" fontId="6" fillId="0" borderId="22" xfId="49" applyFont="1" applyBorder="1" applyAlignment="1" applyProtection="1">
      <alignment horizontal="right" vertical="center"/>
      <protection locked="0"/>
    </xf>
    <xf numFmtId="176" fontId="7" fillId="0" borderId="61" xfId="0" applyNumberFormat="1" applyFont="1" applyBorder="1" applyAlignment="1">
      <alignment horizontal="left" vertical="center" indent="1"/>
    </xf>
    <xf numFmtId="176" fontId="7" fillId="0" borderId="27" xfId="0" applyNumberFormat="1" applyFont="1" applyBorder="1" applyAlignment="1">
      <alignment horizontal="left" vertical="center" indent="1"/>
    </xf>
    <xf numFmtId="0" fontId="8" fillId="33" borderId="5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0" borderId="6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67" xfId="0" applyFont="1" applyBorder="1" applyAlignment="1">
      <alignment horizontal="center" vertical="center"/>
    </xf>
    <xf numFmtId="176" fontId="6" fillId="0" borderId="68" xfId="0" applyNumberFormat="1" applyFont="1" applyBorder="1" applyAlignment="1">
      <alignment horizontal="left" vertical="center" indent="1"/>
    </xf>
    <xf numFmtId="0" fontId="3" fillId="0" borderId="29"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49" fontId="3" fillId="0" borderId="71" xfId="0" applyNumberFormat="1" applyFont="1" applyBorder="1" applyAlignment="1" applyProtection="1">
      <alignment vertical="center"/>
      <protection locked="0"/>
    </xf>
    <xf numFmtId="49" fontId="3" fillId="0" borderId="29" xfId="0" applyNumberFormat="1" applyFont="1" applyBorder="1" applyAlignment="1" applyProtection="1">
      <alignment vertical="center"/>
      <protection locked="0"/>
    </xf>
    <xf numFmtId="0" fontId="6" fillId="0" borderId="7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3" fillId="0" borderId="75" xfId="0" applyFont="1" applyBorder="1" applyAlignment="1" applyProtection="1">
      <alignment horizontal="left" vertical="center"/>
      <protection locked="0"/>
    </xf>
    <xf numFmtId="0" fontId="6" fillId="33" borderId="43" xfId="0" applyFont="1" applyFill="1" applyBorder="1" applyAlignment="1">
      <alignment horizontal="center" vertical="top" wrapText="1"/>
    </xf>
    <xf numFmtId="0" fontId="6" fillId="33" borderId="15" xfId="0" applyFont="1" applyFill="1" applyBorder="1" applyAlignment="1">
      <alignment horizontal="center" vertical="top" wrapText="1"/>
    </xf>
    <xf numFmtId="0" fontId="8" fillId="0" borderId="0" xfId="0" applyFont="1" applyAlignment="1">
      <alignment horizontal="left" vertical="center" indent="1"/>
    </xf>
    <xf numFmtId="0" fontId="8" fillId="0" borderId="17" xfId="0" applyFont="1" applyBorder="1" applyAlignment="1">
      <alignment horizontal="right" vertical="center" indent="1"/>
    </xf>
    <xf numFmtId="0" fontId="8" fillId="0" borderId="77" xfId="0" applyFont="1" applyBorder="1" applyAlignment="1">
      <alignment horizontal="right" vertical="center" indent="1"/>
    </xf>
    <xf numFmtId="49" fontId="3" fillId="0" borderId="0" xfId="0" applyNumberFormat="1" applyFont="1" applyBorder="1" applyAlignment="1">
      <alignment horizontal="center" vertical="center"/>
    </xf>
    <xf numFmtId="49" fontId="3" fillId="0" borderId="0" xfId="0" applyNumberFormat="1"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8" fillId="33" borderId="45" xfId="0" applyFont="1" applyFill="1" applyBorder="1" applyAlignment="1">
      <alignment horizontal="center" vertical="center" wrapText="1"/>
    </xf>
    <xf numFmtId="0" fontId="3" fillId="33" borderId="40" xfId="0" applyFont="1" applyFill="1" applyBorder="1" applyAlignment="1">
      <alignment horizontal="center" vertical="center" wrapText="1"/>
    </xf>
    <xf numFmtId="176" fontId="6" fillId="4" borderId="60" xfId="0" applyNumberFormat="1" applyFont="1" applyFill="1" applyBorder="1" applyAlignment="1">
      <alignment horizontal="center" vertical="center"/>
    </xf>
    <xf numFmtId="176" fontId="6" fillId="4" borderId="30" xfId="0" applyNumberFormat="1" applyFont="1" applyFill="1" applyBorder="1" applyAlignment="1">
      <alignment horizontal="center" vertical="center"/>
    </xf>
    <xf numFmtId="0" fontId="8" fillId="33" borderId="78" xfId="0" applyFont="1" applyFill="1" applyBorder="1" applyAlignment="1">
      <alignment horizontal="center" vertical="center" wrapText="1"/>
    </xf>
    <xf numFmtId="0" fontId="8" fillId="33" borderId="79" xfId="0" applyFont="1" applyFill="1" applyBorder="1" applyAlignment="1">
      <alignment horizontal="center" vertical="center" wrapText="1"/>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15" xfId="0" applyFont="1" applyFill="1" applyBorder="1" applyAlignment="1">
      <alignment horizontal="center" vertical="center"/>
    </xf>
    <xf numFmtId="0" fontId="8" fillId="33" borderId="14" xfId="0" applyFont="1" applyFill="1" applyBorder="1" applyAlignment="1">
      <alignment horizontal="center" vertical="center"/>
    </xf>
    <xf numFmtId="0" fontId="8" fillId="0" borderId="82" xfId="0" applyFont="1" applyBorder="1" applyAlignment="1" applyProtection="1">
      <alignment vertical="center"/>
      <protection locked="0"/>
    </xf>
    <xf numFmtId="0" fontId="8" fillId="0" borderId="83" xfId="0" applyFont="1" applyBorder="1" applyAlignment="1" applyProtection="1">
      <alignment vertical="center"/>
      <protection locked="0"/>
    </xf>
    <xf numFmtId="0" fontId="8" fillId="0" borderId="84" xfId="0" applyFont="1" applyBorder="1" applyAlignment="1" applyProtection="1">
      <alignment vertical="center"/>
      <protection locked="0"/>
    </xf>
    <xf numFmtId="0" fontId="16" fillId="0" borderId="0" xfId="0" applyFont="1" applyAlignment="1">
      <alignment horizontal="center" vertical="center"/>
    </xf>
    <xf numFmtId="0" fontId="3" fillId="0" borderId="0" xfId="0" applyFont="1" applyAlignment="1">
      <alignment horizontal="right" vertical="center"/>
    </xf>
    <xf numFmtId="0" fontId="3" fillId="33" borderId="78" xfId="0" applyFont="1" applyFill="1" applyBorder="1" applyAlignment="1">
      <alignment horizontal="center" vertical="center" wrapText="1"/>
    </xf>
    <xf numFmtId="0" fontId="3" fillId="33" borderId="85"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40"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75" xfId="0" applyFont="1" applyFill="1" applyBorder="1" applyAlignment="1">
      <alignment horizontal="center" vertical="center"/>
    </xf>
    <xf numFmtId="0" fontId="3" fillId="0" borderId="8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7" fillId="33" borderId="86" xfId="0" applyFont="1" applyFill="1" applyBorder="1" applyAlignment="1">
      <alignment horizontal="left" vertical="top" wrapText="1" indent="1"/>
    </xf>
    <xf numFmtId="0" fontId="7" fillId="33" borderId="76" xfId="0" applyFont="1" applyFill="1" applyBorder="1" applyAlignment="1">
      <alignment horizontal="left" vertical="top" wrapText="1" indent="1"/>
    </xf>
    <xf numFmtId="0" fontId="6" fillId="0" borderId="0" xfId="0" applyFont="1" applyBorder="1" applyAlignment="1">
      <alignment horizontal="right" vertical="center"/>
    </xf>
    <xf numFmtId="0" fontId="4" fillId="35" borderId="0" xfId="0" applyFont="1" applyFill="1" applyAlignment="1">
      <alignment horizontal="center"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Alignment="1">
      <alignment horizontal="left" vertical="center"/>
    </xf>
    <xf numFmtId="0" fontId="3" fillId="0" borderId="0" xfId="0" applyFont="1" applyFill="1" applyAlignment="1">
      <alignment horizontal="left" vertical="center"/>
    </xf>
    <xf numFmtId="0" fontId="6" fillId="0" borderId="90" xfId="0" applyFont="1" applyBorder="1" applyAlignment="1" applyProtection="1">
      <alignment horizontal="center" vertical="center"/>
      <protection locked="0"/>
    </xf>
    <xf numFmtId="0" fontId="3" fillId="0" borderId="9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7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5" fillId="0" borderId="91"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36" xfId="0" applyFont="1" applyBorder="1" applyAlignment="1">
      <alignment horizontal="right" vertical="center"/>
    </xf>
    <xf numFmtId="0" fontId="8" fillId="0" borderId="19" xfId="0" applyFont="1" applyBorder="1" applyAlignment="1">
      <alignment horizontal="right" vertical="center"/>
    </xf>
    <xf numFmtId="38" fontId="3" fillId="0" borderId="30" xfId="49" applyFont="1" applyBorder="1" applyAlignment="1">
      <alignment horizontal="right" vertical="center"/>
    </xf>
    <xf numFmtId="38" fontId="3" fillId="0" borderId="59" xfId="49" applyFont="1" applyBorder="1" applyAlignment="1">
      <alignment horizontal="right" vertical="center"/>
    </xf>
    <xf numFmtId="0" fontId="3" fillId="0" borderId="0" xfId="0" applyFont="1" applyBorder="1" applyAlignment="1">
      <alignment horizontal="left" vertical="center"/>
    </xf>
    <xf numFmtId="49" fontId="3" fillId="0" borderId="92" xfId="0" applyNumberFormat="1" applyFont="1" applyBorder="1" applyAlignment="1" applyProtection="1">
      <alignment vertical="center"/>
      <protection locked="0"/>
    </xf>
    <xf numFmtId="49" fontId="3" fillId="0" borderId="69" xfId="0" applyNumberFormat="1" applyFont="1" applyBorder="1" applyAlignment="1" applyProtection="1">
      <alignment vertical="center"/>
      <protection locked="0"/>
    </xf>
    <xf numFmtId="0" fontId="3" fillId="0" borderId="66"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76" fontId="6" fillId="0" borderId="93" xfId="0" applyNumberFormat="1" applyFont="1" applyBorder="1" applyAlignment="1">
      <alignment horizontal="center" vertical="center" wrapText="1"/>
    </xf>
    <xf numFmtId="176" fontId="6" fillId="0" borderId="94" xfId="0" applyNumberFormat="1" applyFont="1" applyBorder="1" applyAlignment="1">
      <alignment horizontal="center" vertical="center" wrapText="1"/>
    </xf>
    <xf numFmtId="176" fontId="6" fillId="0" borderId="53"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95" xfId="0" applyNumberFormat="1" applyFont="1" applyBorder="1" applyAlignment="1">
      <alignment horizontal="center" vertical="center" wrapText="1"/>
    </xf>
    <xf numFmtId="38" fontId="3" fillId="0" borderId="96" xfId="49" applyFont="1" applyBorder="1" applyAlignment="1">
      <alignment horizontal="center" vertical="center"/>
    </xf>
    <xf numFmtId="38" fontId="3" fillId="0" borderId="97" xfId="49" applyFont="1" applyBorder="1" applyAlignment="1">
      <alignment horizontal="center" vertical="center"/>
    </xf>
    <xf numFmtId="176" fontId="8" fillId="0" borderId="66" xfId="0" applyNumberFormat="1" applyFont="1" applyBorder="1" applyAlignment="1">
      <alignment horizontal="center" vertical="center" wrapText="1"/>
    </xf>
    <xf numFmtId="176" fontId="8" fillId="0" borderId="95" xfId="0" applyNumberFormat="1" applyFont="1" applyBorder="1" applyAlignment="1">
      <alignment horizontal="center" vertical="center" wrapText="1"/>
    </xf>
    <xf numFmtId="182" fontId="3" fillId="4" borderId="30" xfId="49" applyNumberFormat="1" applyFont="1" applyFill="1" applyBorder="1" applyAlignment="1">
      <alignment horizontal="right" vertical="center"/>
    </xf>
    <xf numFmtId="182" fontId="3" fillId="4" borderId="59" xfId="49" applyNumberFormat="1" applyFont="1" applyFill="1" applyBorder="1" applyAlignment="1">
      <alignment horizontal="right" vertical="center"/>
    </xf>
    <xf numFmtId="176" fontId="6" fillId="0" borderId="98" xfId="0" applyNumberFormat="1" applyFont="1" applyBorder="1" applyAlignment="1" applyProtection="1">
      <alignment horizontal="left" vertical="center" indent="1"/>
      <protection locked="0"/>
    </xf>
    <xf numFmtId="176" fontId="6" fillId="0" borderId="29" xfId="0" applyNumberFormat="1" applyFont="1" applyBorder="1" applyAlignment="1" applyProtection="1">
      <alignment horizontal="left" vertical="center" indent="1"/>
      <protection locked="0"/>
    </xf>
    <xf numFmtId="0" fontId="7" fillId="0" borderId="27" xfId="0" applyFont="1" applyBorder="1" applyAlignment="1">
      <alignment horizontal="left" vertical="center" indent="1"/>
    </xf>
    <xf numFmtId="0" fontId="7" fillId="0" borderId="51" xfId="0" applyFont="1" applyBorder="1" applyAlignment="1">
      <alignment horizontal="left" vertical="center" indent="1"/>
    </xf>
    <xf numFmtId="0" fontId="14" fillId="0" borderId="27" xfId="0" applyFont="1" applyBorder="1" applyAlignment="1">
      <alignment horizontal="left" vertical="center" indent="1"/>
    </xf>
    <xf numFmtId="0" fontId="14" fillId="0" borderId="51" xfId="0" applyFont="1" applyBorder="1" applyAlignment="1">
      <alignment horizontal="left" vertical="center" indent="1"/>
    </xf>
    <xf numFmtId="0" fontId="8" fillId="36" borderId="98" xfId="0" applyFont="1" applyFill="1" applyBorder="1" applyAlignment="1">
      <alignment horizontal="left" vertical="center" indent="1"/>
    </xf>
    <xf numFmtId="0" fontId="8" fillId="36" borderId="29" xfId="0" applyFont="1" applyFill="1" applyBorder="1" applyAlignment="1">
      <alignment horizontal="left" vertical="center" indent="1"/>
    </xf>
    <xf numFmtId="0" fontId="8" fillId="36" borderId="61" xfId="0" applyFont="1" applyFill="1" applyBorder="1" applyAlignment="1">
      <alignment horizontal="left" vertical="center" indent="1"/>
    </xf>
    <xf numFmtId="0" fontId="8" fillId="36" borderId="27" xfId="0" applyFont="1" applyFill="1" applyBorder="1" applyAlignment="1">
      <alignment horizontal="left" vertical="center" indent="1"/>
    </xf>
    <xf numFmtId="0" fontId="6" fillId="37" borderId="39" xfId="0" applyFont="1" applyFill="1" applyBorder="1" applyAlignment="1">
      <alignment horizontal="center" vertical="center"/>
    </xf>
    <xf numFmtId="0" fontId="6" fillId="37" borderId="33" xfId="0" applyFont="1" applyFill="1" applyBorder="1" applyAlignment="1">
      <alignment horizontal="center" vertical="center"/>
    </xf>
    <xf numFmtId="0" fontId="6" fillId="37" borderId="22" xfId="0" applyFont="1" applyFill="1" applyBorder="1" applyAlignment="1">
      <alignment horizontal="center" vertical="center"/>
    </xf>
    <xf numFmtId="0" fontId="8" fillId="4" borderId="99"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00" xfId="0" applyFont="1" applyFill="1" applyBorder="1" applyAlignment="1">
      <alignment horizontal="center" vertical="center"/>
    </xf>
    <xf numFmtId="0" fontId="8" fillId="36" borderId="64" xfId="0" applyFont="1" applyFill="1" applyBorder="1" applyAlignment="1">
      <alignment horizontal="left" vertical="center" indent="1"/>
    </xf>
    <xf numFmtId="0" fontId="8" fillId="36" borderId="26" xfId="0" applyFont="1" applyFill="1" applyBorder="1" applyAlignment="1">
      <alignment horizontal="left" vertical="center" indent="1"/>
    </xf>
    <xf numFmtId="0" fontId="11" fillId="0" borderId="0" xfId="0" applyFont="1" applyAlignment="1">
      <alignment horizontal="left" vertical="center"/>
    </xf>
    <xf numFmtId="0" fontId="7" fillId="0" borderId="15" xfId="0" applyFont="1" applyBorder="1" applyAlignment="1">
      <alignment horizontal="right"/>
    </xf>
    <xf numFmtId="0" fontId="6" fillId="4" borderId="9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50" xfId="0" applyFont="1" applyFill="1" applyBorder="1" applyAlignment="1">
      <alignment horizontal="center" vertical="center"/>
    </xf>
    <xf numFmtId="0" fontId="7" fillId="0" borderId="0" xfId="0" applyFont="1" applyAlignment="1">
      <alignment horizontal="right" vertical="center"/>
    </xf>
    <xf numFmtId="0" fontId="14" fillId="0" borderId="29" xfId="0" applyFont="1" applyBorder="1" applyAlignment="1">
      <alignment horizontal="left" vertical="center" indent="1"/>
    </xf>
    <xf numFmtId="0" fontId="14" fillId="0" borderId="101" xfId="0" applyFont="1" applyBorder="1" applyAlignment="1">
      <alignment horizontal="left" vertical="center" indent="1"/>
    </xf>
    <xf numFmtId="0" fontId="14" fillId="0" borderId="0" xfId="0" applyFont="1" applyAlignment="1">
      <alignment horizontal="left" vertical="center" indent="1"/>
    </xf>
    <xf numFmtId="0" fontId="14" fillId="0" borderId="26" xfId="0" applyFont="1" applyBorder="1" applyAlignment="1">
      <alignment horizontal="left" vertical="center" indent="1"/>
    </xf>
    <xf numFmtId="0" fontId="14" fillId="0" borderId="50" xfId="0" applyFont="1" applyBorder="1" applyAlignment="1">
      <alignment horizontal="left" vertical="center" indent="1"/>
    </xf>
    <xf numFmtId="0" fontId="6" fillId="37" borderId="27" xfId="0" applyFont="1" applyFill="1" applyBorder="1" applyAlignment="1">
      <alignment horizontal="center" vertical="center"/>
    </xf>
    <xf numFmtId="0" fontId="7" fillId="0" borderId="102" xfId="0" applyFont="1" applyBorder="1" applyAlignment="1">
      <alignment horizontal="left" vertical="center" indent="1"/>
    </xf>
    <xf numFmtId="0" fontId="7" fillId="0" borderId="103" xfId="0" applyFont="1" applyBorder="1" applyAlignment="1">
      <alignment horizontal="left" vertical="center" indent="1"/>
    </xf>
    <xf numFmtId="0" fontId="7" fillId="0" borderId="10" xfId="0" applyFont="1" applyBorder="1" applyAlignment="1">
      <alignment horizontal="left" vertical="center" wrapText="1" indent="1"/>
    </xf>
    <xf numFmtId="0" fontId="7" fillId="0" borderId="74" xfId="0" applyFont="1" applyBorder="1" applyAlignment="1">
      <alignment horizontal="left" vertical="center" wrapText="1" indent="1"/>
    </xf>
    <xf numFmtId="0" fontId="7" fillId="0" borderId="104"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42" xfId="0" applyFont="1" applyBorder="1" applyAlignment="1">
      <alignment horizontal="left" vertical="center" wrapText="1" indent="1"/>
    </xf>
    <xf numFmtId="0" fontId="7" fillId="0" borderId="43"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44" xfId="0" applyFont="1" applyBorder="1" applyAlignment="1">
      <alignment horizontal="left" vertical="center" wrapText="1" indent="1"/>
    </xf>
    <xf numFmtId="0" fontId="6" fillId="4" borderId="17" xfId="0" applyFont="1" applyFill="1" applyBorder="1" applyAlignment="1">
      <alignment horizontal="center" vertical="center"/>
    </xf>
    <xf numFmtId="0" fontId="6" fillId="4" borderId="100" xfId="0" applyFont="1" applyFill="1" applyBorder="1" applyAlignment="1">
      <alignment horizontal="center" vertical="center"/>
    </xf>
    <xf numFmtId="38" fontId="7" fillId="6" borderId="35" xfId="49" applyFont="1" applyFill="1" applyBorder="1" applyAlignment="1">
      <alignment horizontal="center" vertical="center"/>
    </xf>
    <xf numFmtId="38" fontId="7" fillId="6" borderId="19" xfId="49" applyFont="1" applyFill="1" applyBorder="1" applyAlignment="1">
      <alignment horizontal="center" vertical="center"/>
    </xf>
    <xf numFmtId="38" fontId="7" fillId="6" borderId="37" xfId="49" applyFont="1" applyFill="1" applyBorder="1" applyAlignment="1">
      <alignment horizontal="center" vertical="center"/>
    </xf>
    <xf numFmtId="0" fontId="6" fillId="4" borderId="6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44</xdr:row>
      <xdr:rowOff>133350</xdr:rowOff>
    </xdr:from>
    <xdr:to>
      <xdr:col>9</xdr:col>
      <xdr:colOff>314325</xdr:colOff>
      <xdr:row>45</xdr:row>
      <xdr:rowOff>152400</xdr:rowOff>
    </xdr:to>
    <xdr:sp>
      <xdr:nvSpPr>
        <xdr:cNvPr id="1" name="AutoShape 16"/>
        <xdr:cNvSpPr>
          <a:spLocks/>
        </xdr:cNvSpPr>
      </xdr:nvSpPr>
      <xdr:spPr>
        <a:xfrm>
          <a:off x="4695825" y="11563350"/>
          <a:ext cx="257175" cy="228600"/>
        </a:xfrm>
        <a:prstGeom prst="rightArrow">
          <a:avLst>
            <a:gd name="adj1" fmla="val -1851"/>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R47"/>
  <sheetViews>
    <sheetView showGridLines="0" showRowColHeaders="0" tabSelected="1" zoomScaleSheetLayoutView="100" workbookViewId="0" topLeftCell="A1">
      <selection activeCell="D18" sqref="D18:Q18"/>
    </sheetView>
  </sheetViews>
  <sheetFormatPr defaultColWidth="9.00390625" defaultRowHeight="13.5"/>
  <cols>
    <col min="1" max="1" width="2.50390625" style="1" customWidth="1"/>
    <col min="2" max="2" width="8.50390625" style="1" customWidth="1"/>
    <col min="3" max="3" width="8.125" style="1" customWidth="1"/>
    <col min="4" max="4" width="14.625" style="1" customWidth="1"/>
    <col min="5" max="7" width="5.125" style="1" customWidth="1"/>
    <col min="8" max="8" width="6.50390625" style="1" customWidth="1"/>
    <col min="9" max="16" width="5.125" style="1" customWidth="1"/>
    <col min="17" max="17" width="8.875" style="1" customWidth="1"/>
    <col min="18" max="19" width="9.00390625" style="1" customWidth="1"/>
    <col min="20" max="20" width="11.125" style="1" bestFit="1" customWidth="1"/>
    <col min="21" max="16384" width="9.00390625" style="1" customWidth="1"/>
  </cols>
  <sheetData>
    <row r="1" spans="2:17" ht="24.75" customHeight="1">
      <c r="B1" s="208" t="s">
        <v>11</v>
      </c>
      <c r="C1" s="208"/>
      <c r="D1" s="208"/>
      <c r="E1" s="208"/>
      <c r="F1" s="208"/>
      <c r="G1" s="208"/>
      <c r="H1" s="208"/>
      <c r="I1" s="208"/>
      <c r="J1" s="208"/>
      <c r="K1" s="208"/>
      <c r="L1" s="208"/>
      <c r="M1" s="208"/>
      <c r="N1" s="208"/>
      <c r="O1" s="208"/>
      <c r="P1" s="208"/>
      <c r="Q1" s="208"/>
    </row>
    <row r="2" spans="15:17" ht="7.5" customHeight="1">
      <c r="O2" s="209"/>
      <c r="P2" s="209"/>
      <c r="Q2" s="209"/>
    </row>
    <row r="3" spans="2:17" ht="15.75" customHeight="1">
      <c r="B3" s="228" t="s">
        <v>13</v>
      </c>
      <c r="C3" s="228"/>
      <c r="D3" s="228"/>
      <c r="E3" s="4"/>
      <c r="F3" s="3"/>
      <c r="G3" s="225" t="s">
        <v>56</v>
      </c>
      <c r="H3" s="225"/>
      <c r="I3" s="225"/>
      <c r="J3" s="225"/>
      <c r="K3" s="225"/>
      <c r="L3" s="225"/>
      <c r="M3" s="226" t="s">
        <v>0</v>
      </c>
      <c r="N3" s="227"/>
      <c r="O3" s="227"/>
      <c r="P3" s="227"/>
      <c r="Q3" s="227"/>
    </row>
    <row r="4" spans="2:12" ht="13.5" customHeight="1">
      <c r="B4" s="229" t="s">
        <v>12</v>
      </c>
      <c r="C4" s="229"/>
      <c r="D4" s="229"/>
      <c r="E4" s="6" t="s">
        <v>14</v>
      </c>
      <c r="F4" s="7"/>
      <c r="G4" s="225"/>
      <c r="H4" s="225"/>
      <c r="I4" s="225"/>
      <c r="J4" s="225"/>
      <c r="K4" s="225"/>
      <c r="L4" s="225"/>
    </row>
    <row r="5" spans="7:17" ht="15" customHeight="1" thickBot="1">
      <c r="G5" s="237" t="s">
        <v>66</v>
      </c>
      <c r="H5" s="237"/>
      <c r="I5" s="237"/>
      <c r="J5" s="237"/>
      <c r="K5" s="237"/>
      <c r="L5" s="237"/>
      <c r="O5" s="224" t="s">
        <v>1</v>
      </c>
      <c r="P5" s="224"/>
      <c r="Q5" s="224"/>
    </row>
    <row r="6" spans="2:17" ht="14.25" customHeight="1">
      <c r="B6" s="210" t="s">
        <v>137</v>
      </c>
      <c r="C6" s="213" t="s">
        <v>138</v>
      </c>
      <c r="D6" s="214"/>
      <c r="E6" s="217" t="s">
        <v>2</v>
      </c>
      <c r="F6" s="218"/>
      <c r="G6" s="218"/>
      <c r="H6" s="218"/>
      <c r="I6" s="218"/>
      <c r="J6" s="218"/>
      <c r="K6" s="218"/>
      <c r="L6" s="218"/>
      <c r="M6" s="218"/>
      <c r="N6" s="218"/>
      <c r="O6" s="218"/>
      <c r="P6" s="218"/>
      <c r="Q6" s="219"/>
    </row>
    <row r="7" spans="2:17" ht="25.5" customHeight="1">
      <c r="B7" s="211"/>
      <c r="C7" s="215"/>
      <c r="D7" s="216"/>
      <c r="E7" s="231"/>
      <c r="F7" s="185"/>
      <c r="G7" s="185"/>
      <c r="H7" s="185"/>
      <c r="I7" s="185"/>
      <c r="J7" s="185"/>
      <c r="K7" s="185"/>
      <c r="L7" s="185"/>
      <c r="M7" s="185"/>
      <c r="N7" s="185"/>
      <c r="O7" s="185"/>
      <c r="P7" s="185"/>
      <c r="Q7" s="232"/>
    </row>
    <row r="8" spans="2:17" ht="15.75" customHeight="1">
      <c r="B8" s="211"/>
      <c r="C8" s="8"/>
      <c r="D8" s="9"/>
      <c r="E8" s="179" t="s">
        <v>17</v>
      </c>
      <c r="F8" s="180"/>
      <c r="G8" s="180"/>
      <c r="H8" s="233"/>
      <c r="I8" s="233"/>
      <c r="J8" s="233"/>
      <c r="K8" s="233"/>
      <c r="L8" s="233"/>
      <c r="M8" s="233"/>
      <c r="N8" s="233"/>
      <c r="O8" s="233"/>
      <c r="P8" s="233"/>
      <c r="Q8" s="234"/>
    </row>
    <row r="9" spans="2:17" ht="26.25" customHeight="1">
      <c r="B9" s="211"/>
      <c r="C9" s="220" t="s">
        <v>3</v>
      </c>
      <c r="D9" s="221"/>
      <c r="E9" s="175" t="s">
        <v>15</v>
      </c>
      <c r="F9" s="176"/>
      <c r="G9" s="176"/>
      <c r="H9" s="177"/>
      <c r="I9" s="177"/>
      <c r="J9" s="177"/>
      <c r="K9" s="177"/>
      <c r="L9" s="177"/>
      <c r="M9" s="177"/>
      <c r="N9" s="177"/>
      <c r="O9" s="177"/>
      <c r="P9" s="177"/>
      <c r="Q9" s="178"/>
    </row>
    <row r="10" spans="2:17" ht="15.75" customHeight="1">
      <c r="B10" s="211"/>
      <c r="C10" s="10"/>
      <c r="D10" s="11"/>
      <c r="E10" s="179" t="s">
        <v>17</v>
      </c>
      <c r="F10" s="180"/>
      <c r="G10" s="180"/>
      <c r="H10" s="235"/>
      <c r="I10" s="235"/>
      <c r="J10" s="235"/>
      <c r="K10" s="235"/>
      <c r="L10" s="235"/>
      <c r="M10" s="235"/>
      <c r="N10" s="235"/>
      <c r="O10" s="235"/>
      <c r="P10" s="235"/>
      <c r="Q10" s="236"/>
    </row>
    <row r="11" spans="2:17" ht="32.25" customHeight="1">
      <c r="B11" s="211"/>
      <c r="C11" s="222" t="s">
        <v>135</v>
      </c>
      <c r="D11" s="223"/>
      <c r="E11" s="230" t="s">
        <v>16</v>
      </c>
      <c r="F11" s="181"/>
      <c r="G11" s="181"/>
      <c r="H11" s="185"/>
      <c r="I11" s="185"/>
      <c r="J11" s="185"/>
      <c r="K11" s="185"/>
      <c r="L11" s="185"/>
      <c r="M11" s="185"/>
      <c r="N11" s="185"/>
      <c r="O11" s="181" t="s">
        <v>141</v>
      </c>
      <c r="P11" s="181"/>
      <c r="Q11" s="182"/>
    </row>
    <row r="12" spans="2:17" ht="21" customHeight="1">
      <c r="B12" s="212"/>
      <c r="C12" s="202" t="s">
        <v>19</v>
      </c>
      <c r="D12" s="203"/>
      <c r="E12" s="173"/>
      <c r="F12" s="174"/>
      <c r="G12" s="174"/>
      <c r="H12" s="174"/>
      <c r="I12" s="174"/>
      <c r="J12" s="169"/>
      <c r="K12" s="169"/>
      <c r="L12" s="169"/>
      <c r="M12" s="169"/>
      <c r="N12" s="169"/>
      <c r="O12" s="169"/>
      <c r="P12" s="169"/>
      <c r="Q12" s="170"/>
    </row>
    <row r="13" spans="2:17" ht="25.5" customHeight="1">
      <c r="B13" s="198" t="s">
        <v>18</v>
      </c>
      <c r="C13" s="200" t="s">
        <v>4</v>
      </c>
      <c r="D13" s="201"/>
      <c r="E13" s="104"/>
      <c r="F13" s="105"/>
      <c r="G13" s="105"/>
      <c r="H13" s="105"/>
      <c r="I13" s="105"/>
      <c r="J13" s="105"/>
      <c r="K13" s="105"/>
      <c r="L13" s="105"/>
      <c r="M13" s="105"/>
      <c r="N13" s="105"/>
      <c r="O13" s="183" t="s">
        <v>141</v>
      </c>
      <c r="P13" s="183"/>
      <c r="Q13" s="184"/>
    </row>
    <row r="14" spans="2:17" ht="21" customHeight="1" thickBot="1">
      <c r="B14" s="199"/>
      <c r="C14" s="202" t="s">
        <v>19</v>
      </c>
      <c r="D14" s="203"/>
      <c r="E14" s="244"/>
      <c r="F14" s="245"/>
      <c r="G14" s="245"/>
      <c r="H14" s="245"/>
      <c r="I14" s="245"/>
      <c r="J14" s="171"/>
      <c r="K14" s="171"/>
      <c r="L14" s="171"/>
      <c r="M14" s="171"/>
      <c r="N14" s="171"/>
      <c r="O14" s="171"/>
      <c r="P14" s="171"/>
      <c r="Q14" s="172"/>
    </row>
    <row r="15" spans="2:17" ht="20.25" customHeight="1">
      <c r="B15" s="188" t="s">
        <v>139</v>
      </c>
      <c r="C15" s="188"/>
      <c r="D15" s="188"/>
      <c r="E15" s="188"/>
      <c r="F15" s="188"/>
      <c r="G15" s="188"/>
      <c r="H15" s="188"/>
      <c r="I15" s="188"/>
      <c r="J15" s="188"/>
      <c r="K15" s="188"/>
      <c r="L15" s="188"/>
      <c r="M15" s="188"/>
      <c r="N15" s="188"/>
      <c r="O15" s="188"/>
      <c r="P15" s="188"/>
      <c r="Q15" s="188"/>
    </row>
    <row r="16" spans="2:17" ht="14.25" customHeight="1">
      <c r="B16" s="2"/>
      <c r="C16" s="148" t="s">
        <v>117</v>
      </c>
      <c r="D16" s="148"/>
      <c r="E16" s="148"/>
      <c r="F16" s="148"/>
      <c r="G16" s="148"/>
      <c r="H16" s="148"/>
      <c r="I16" s="148"/>
      <c r="J16" s="148"/>
      <c r="K16" s="148"/>
      <c r="L16" s="148"/>
      <c r="M16" s="148"/>
      <c r="N16" s="148"/>
      <c r="O16" s="148"/>
      <c r="P16" s="148"/>
      <c r="Q16" s="148"/>
    </row>
    <row r="17" spans="2:17" ht="15.75" customHeight="1" thickBot="1">
      <c r="B17" s="2"/>
      <c r="C17" s="148" t="s">
        <v>116</v>
      </c>
      <c r="D17" s="148"/>
      <c r="E17" s="148"/>
      <c r="F17" s="148"/>
      <c r="G17" s="148"/>
      <c r="H17" s="148"/>
      <c r="I17" s="148"/>
      <c r="J17" s="148"/>
      <c r="K17" s="148"/>
      <c r="L17" s="148"/>
      <c r="M17" s="148"/>
      <c r="N17" s="148"/>
      <c r="O17" s="148"/>
      <c r="P17" s="148"/>
      <c r="Q17" s="148"/>
    </row>
    <row r="18" spans="2:17" ht="22.5" customHeight="1">
      <c r="B18" s="162" t="s">
        <v>20</v>
      </c>
      <c r="C18" s="204"/>
      <c r="D18" s="205" t="s">
        <v>57</v>
      </c>
      <c r="E18" s="206"/>
      <c r="F18" s="206"/>
      <c r="G18" s="206"/>
      <c r="H18" s="206"/>
      <c r="I18" s="206"/>
      <c r="J18" s="206"/>
      <c r="K18" s="206"/>
      <c r="L18" s="206"/>
      <c r="M18" s="206"/>
      <c r="N18" s="206"/>
      <c r="O18" s="206"/>
      <c r="P18" s="206"/>
      <c r="Q18" s="207"/>
    </row>
    <row r="19" spans="2:17" ht="45.75" customHeight="1">
      <c r="B19" s="162" t="s">
        <v>21</v>
      </c>
      <c r="C19" s="163"/>
      <c r="D19" s="246"/>
      <c r="E19" s="247"/>
      <c r="F19" s="247"/>
      <c r="G19" s="247"/>
      <c r="H19" s="247"/>
      <c r="I19" s="247"/>
      <c r="J19" s="247"/>
      <c r="K19" s="247"/>
      <c r="L19" s="247"/>
      <c r="M19" s="247"/>
      <c r="N19" s="247"/>
      <c r="O19" s="247"/>
      <c r="P19" s="247"/>
      <c r="Q19" s="248"/>
    </row>
    <row r="20" spans="2:17" ht="24.75" customHeight="1">
      <c r="B20" s="162" t="s">
        <v>22</v>
      </c>
      <c r="C20" s="163"/>
      <c r="D20" s="164"/>
      <c r="E20" s="165"/>
      <c r="F20" s="14" t="s">
        <v>23</v>
      </c>
      <c r="G20" s="166" t="s">
        <v>58</v>
      </c>
      <c r="H20" s="166"/>
      <c r="I20" s="166"/>
      <c r="J20" s="166"/>
      <c r="K20" s="166"/>
      <c r="L20" s="165"/>
      <c r="M20" s="165"/>
      <c r="N20" s="165"/>
      <c r="O20" s="15" t="s">
        <v>59</v>
      </c>
      <c r="P20" s="166"/>
      <c r="Q20" s="167"/>
    </row>
    <row r="21" spans="2:17" ht="24.75" customHeight="1">
      <c r="B21" s="194" t="s">
        <v>26</v>
      </c>
      <c r="C21" s="195"/>
      <c r="D21" s="16">
        <v>202</v>
      </c>
      <c r="E21" s="17" t="s">
        <v>5</v>
      </c>
      <c r="F21" s="18"/>
      <c r="G21" s="17" t="s">
        <v>6</v>
      </c>
      <c r="H21" s="18"/>
      <c r="I21" s="17" t="s">
        <v>7</v>
      </c>
      <c r="J21" s="19"/>
      <c r="K21" s="193" t="s">
        <v>25</v>
      </c>
      <c r="L21" s="193"/>
      <c r="M21" s="17" t="s">
        <v>24</v>
      </c>
      <c r="N21" s="193" t="s">
        <v>25</v>
      </c>
      <c r="O21" s="193"/>
      <c r="P21" s="189" t="s">
        <v>30</v>
      </c>
      <c r="Q21" s="190"/>
    </row>
    <row r="22" spans="2:17" ht="24.75" customHeight="1">
      <c r="B22" s="186" t="s">
        <v>27</v>
      </c>
      <c r="C22" s="187"/>
      <c r="D22" s="20" t="s">
        <v>28</v>
      </c>
      <c r="E22" s="238" t="s">
        <v>25</v>
      </c>
      <c r="F22" s="238"/>
      <c r="G22" s="21" t="s">
        <v>24</v>
      </c>
      <c r="H22" s="238" t="s">
        <v>25</v>
      </c>
      <c r="I22" s="238"/>
      <c r="J22" s="239" t="s">
        <v>29</v>
      </c>
      <c r="K22" s="240"/>
      <c r="L22" s="238" t="s">
        <v>25</v>
      </c>
      <c r="M22" s="238"/>
      <c r="N22" s="21" t="s">
        <v>24</v>
      </c>
      <c r="O22" s="238" t="s">
        <v>25</v>
      </c>
      <c r="P22" s="238"/>
      <c r="Q22" s="22"/>
    </row>
    <row r="23" spans="2:18" ht="15.75" customHeight="1">
      <c r="B23" s="106" t="s">
        <v>140</v>
      </c>
      <c r="C23" s="107"/>
      <c r="D23" s="138" t="s">
        <v>32</v>
      </c>
      <c r="E23" s="136"/>
      <c r="F23" s="136" t="s">
        <v>34</v>
      </c>
      <c r="G23" s="136"/>
      <c r="H23" s="43" t="s">
        <v>33</v>
      </c>
      <c r="I23" s="136" t="s">
        <v>54</v>
      </c>
      <c r="J23" s="137"/>
      <c r="K23" s="150" t="s">
        <v>38</v>
      </c>
      <c r="L23" s="149"/>
      <c r="M23" s="149"/>
      <c r="N23" s="149" t="s">
        <v>34</v>
      </c>
      <c r="O23" s="149"/>
      <c r="P23" s="44" t="s">
        <v>33</v>
      </c>
      <c r="Q23" s="45" t="s">
        <v>54</v>
      </c>
      <c r="R23" s="23"/>
    </row>
    <row r="24" spans="2:18" ht="21.75" customHeight="1">
      <c r="B24" s="108"/>
      <c r="C24" s="109"/>
      <c r="D24" s="168" t="s">
        <v>35</v>
      </c>
      <c r="E24" s="152"/>
      <c r="F24" s="153">
        <v>1100</v>
      </c>
      <c r="G24" s="154"/>
      <c r="H24" s="38"/>
      <c r="I24" s="119">
        <f aca="true" t="shared" si="0" ref="I24:I35">F24*H24</f>
        <v>0</v>
      </c>
      <c r="J24" s="120"/>
      <c r="K24" s="151" t="s">
        <v>39</v>
      </c>
      <c r="L24" s="152"/>
      <c r="M24" s="152"/>
      <c r="N24" s="153">
        <v>880.0000000000001</v>
      </c>
      <c r="O24" s="154"/>
      <c r="P24" s="38"/>
      <c r="Q24" s="35">
        <f>N24*P24</f>
        <v>0</v>
      </c>
      <c r="R24" s="24"/>
    </row>
    <row r="25" spans="2:17" ht="19.5" customHeight="1">
      <c r="B25" s="108"/>
      <c r="C25" s="109"/>
      <c r="D25" s="155" t="s">
        <v>36</v>
      </c>
      <c r="E25" s="140"/>
      <c r="F25" s="132">
        <v>2200</v>
      </c>
      <c r="G25" s="133"/>
      <c r="H25" s="39"/>
      <c r="I25" s="121">
        <f t="shared" si="0"/>
        <v>0</v>
      </c>
      <c r="J25" s="122"/>
      <c r="K25" s="139" t="s">
        <v>40</v>
      </c>
      <c r="L25" s="140"/>
      <c r="M25" s="140"/>
      <c r="N25" s="132">
        <v>880.0000000000001</v>
      </c>
      <c r="O25" s="133"/>
      <c r="P25" s="39"/>
      <c r="Q25" s="36">
        <f aca="true" t="shared" si="1" ref="Q25:Q36">N25*P25</f>
        <v>0</v>
      </c>
    </row>
    <row r="26" spans="2:17" ht="19.5" customHeight="1">
      <c r="B26" s="108"/>
      <c r="C26" s="109"/>
      <c r="D26" s="155" t="s">
        <v>37</v>
      </c>
      <c r="E26" s="140"/>
      <c r="F26" s="132">
        <v>220.00000000000003</v>
      </c>
      <c r="G26" s="133"/>
      <c r="H26" s="39"/>
      <c r="I26" s="121">
        <f t="shared" si="0"/>
        <v>0</v>
      </c>
      <c r="J26" s="122"/>
      <c r="K26" s="139" t="s">
        <v>45</v>
      </c>
      <c r="L26" s="140"/>
      <c r="M26" s="140"/>
      <c r="N26" s="132">
        <v>1100</v>
      </c>
      <c r="O26" s="133"/>
      <c r="P26" s="39"/>
      <c r="Q26" s="36">
        <f t="shared" si="1"/>
        <v>0</v>
      </c>
    </row>
    <row r="27" spans="2:17" ht="21" customHeight="1">
      <c r="B27" s="108"/>
      <c r="C27" s="109"/>
      <c r="D27" s="156" t="s">
        <v>31</v>
      </c>
      <c r="E27" s="157"/>
      <c r="F27" s="132">
        <v>330</v>
      </c>
      <c r="G27" s="133"/>
      <c r="H27" s="39"/>
      <c r="I27" s="121">
        <f>F27*H27</f>
        <v>0</v>
      </c>
      <c r="J27" s="122"/>
      <c r="K27" s="139" t="s">
        <v>42</v>
      </c>
      <c r="L27" s="140"/>
      <c r="M27" s="140"/>
      <c r="N27" s="132">
        <v>880.0000000000001</v>
      </c>
      <c r="O27" s="133"/>
      <c r="P27" s="39"/>
      <c r="Q27" s="36">
        <f t="shared" si="1"/>
        <v>0</v>
      </c>
    </row>
    <row r="28" spans="2:17" ht="21" customHeight="1">
      <c r="B28" s="108"/>
      <c r="C28" s="109"/>
      <c r="D28" s="156" t="s">
        <v>48</v>
      </c>
      <c r="E28" s="157"/>
      <c r="F28" s="132">
        <v>2200</v>
      </c>
      <c r="G28" s="133"/>
      <c r="H28" s="39"/>
      <c r="I28" s="121">
        <f>F28*H28</f>
        <v>0</v>
      </c>
      <c r="J28" s="122"/>
      <c r="K28" s="160" t="s">
        <v>133</v>
      </c>
      <c r="L28" s="161"/>
      <c r="M28" s="161"/>
      <c r="N28" s="132">
        <v>550</v>
      </c>
      <c r="O28" s="133"/>
      <c r="P28" s="39"/>
      <c r="Q28" s="36">
        <f t="shared" si="1"/>
        <v>0</v>
      </c>
    </row>
    <row r="29" spans="2:17" ht="21" customHeight="1">
      <c r="B29" s="108"/>
      <c r="C29" s="109"/>
      <c r="D29" s="25" t="s">
        <v>49</v>
      </c>
      <c r="E29" s="26"/>
      <c r="F29" s="132">
        <v>330</v>
      </c>
      <c r="G29" s="133"/>
      <c r="H29" s="39"/>
      <c r="I29" s="121">
        <f t="shared" si="0"/>
        <v>0</v>
      </c>
      <c r="J29" s="122"/>
      <c r="K29" s="139" t="s">
        <v>44</v>
      </c>
      <c r="L29" s="140"/>
      <c r="M29" s="140"/>
      <c r="N29" s="132">
        <v>220.00000000000003</v>
      </c>
      <c r="O29" s="133"/>
      <c r="P29" s="39"/>
      <c r="Q29" s="36">
        <f t="shared" si="1"/>
        <v>0</v>
      </c>
    </row>
    <row r="30" spans="2:17" ht="21" customHeight="1">
      <c r="B30" s="108"/>
      <c r="C30" s="109"/>
      <c r="D30" s="25" t="s">
        <v>50</v>
      </c>
      <c r="E30" s="26"/>
      <c r="F30" s="132">
        <v>330</v>
      </c>
      <c r="G30" s="133"/>
      <c r="H30" s="39"/>
      <c r="I30" s="121">
        <f t="shared" si="0"/>
        <v>0</v>
      </c>
      <c r="J30" s="122"/>
      <c r="K30" s="139" t="s">
        <v>43</v>
      </c>
      <c r="L30" s="140"/>
      <c r="M30" s="140"/>
      <c r="N30" s="132">
        <v>550</v>
      </c>
      <c r="O30" s="133"/>
      <c r="P30" s="39"/>
      <c r="Q30" s="36">
        <f t="shared" si="1"/>
        <v>0</v>
      </c>
    </row>
    <row r="31" spans="2:17" ht="21" customHeight="1">
      <c r="B31" s="110" t="s">
        <v>134</v>
      </c>
      <c r="C31" s="111"/>
      <c r="D31" s="114" t="s">
        <v>47</v>
      </c>
      <c r="E31" s="115"/>
      <c r="F31" s="132"/>
      <c r="G31" s="133"/>
      <c r="H31" s="39"/>
      <c r="I31" s="121">
        <f t="shared" si="0"/>
        <v>0</v>
      </c>
      <c r="J31" s="122"/>
      <c r="K31" s="139" t="s">
        <v>41</v>
      </c>
      <c r="L31" s="140"/>
      <c r="M31" s="140"/>
      <c r="N31" s="132">
        <v>550</v>
      </c>
      <c r="O31" s="133"/>
      <c r="P31" s="41"/>
      <c r="Q31" s="36">
        <f t="shared" si="1"/>
        <v>0</v>
      </c>
    </row>
    <row r="32" spans="2:17" ht="21" customHeight="1">
      <c r="B32" s="110"/>
      <c r="C32" s="111"/>
      <c r="D32" s="114"/>
      <c r="E32" s="115"/>
      <c r="F32" s="158"/>
      <c r="G32" s="159"/>
      <c r="H32" s="40"/>
      <c r="I32" s="117">
        <f>F32*H32</f>
        <v>0</v>
      </c>
      <c r="J32" s="118"/>
      <c r="K32" s="139" t="s">
        <v>129</v>
      </c>
      <c r="L32" s="140"/>
      <c r="M32" s="140"/>
      <c r="N32" s="132">
        <v>550</v>
      </c>
      <c r="O32" s="133"/>
      <c r="P32" s="41"/>
      <c r="Q32" s="36">
        <f t="shared" si="1"/>
        <v>0</v>
      </c>
    </row>
    <row r="33" spans="2:17" ht="21" customHeight="1">
      <c r="B33" s="110"/>
      <c r="C33" s="111"/>
      <c r="D33" s="114"/>
      <c r="E33" s="115"/>
      <c r="F33" s="116"/>
      <c r="G33" s="116"/>
      <c r="H33" s="40"/>
      <c r="I33" s="117">
        <f t="shared" si="0"/>
        <v>0</v>
      </c>
      <c r="J33" s="118"/>
      <c r="K33" s="157" t="s">
        <v>130</v>
      </c>
      <c r="L33" s="140"/>
      <c r="M33" s="140"/>
      <c r="N33" s="132">
        <v>1100</v>
      </c>
      <c r="O33" s="133"/>
      <c r="P33" s="41"/>
      <c r="Q33" s="36">
        <f t="shared" si="1"/>
        <v>0</v>
      </c>
    </row>
    <row r="34" spans="2:17" ht="21" customHeight="1">
      <c r="B34" s="110"/>
      <c r="C34" s="111"/>
      <c r="D34" s="114"/>
      <c r="E34" s="115"/>
      <c r="F34" s="116"/>
      <c r="G34" s="116"/>
      <c r="H34" s="40"/>
      <c r="I34" s="117">
        <f t="shared" si="0"/>
        <v>0</v>
      </c>
      <c r="J34" s="118"/>
      <c r="K34" s="157" t="s">
        <v>131</v>
      </c>
      <c r="L34" s="140"/>
      <c r="M34" s="140"/>
      <c r="N34" s="132">
        <v>2200</v>
      </c>
      <c r="O34" s="133"/>
      <c r="P34" s="41"/>
      <c r="Q34" s="36">
        <f t="shared" si="1"/>
        <v>0</v>
      </c>
    </row>
    <row r="35" spans="2:17" ht="21" customHeight="1">
      <c r="B35" s="110"/>
      <c r="C35" s="111"/>
      <c r="D35" s="114"/>
      <c r="E35" s="115"/>
      <c r="F35" s="116"/>
      <c r="G35" s="116"/>
      <c r="H35" s="40"/>
      <c r="I35" s="117">
        <f t="shared" si="0"/>
        <v>0</v>
      </c>
      <c r="J35" s="118"/>
      <c r="K35" s="157" t="s">
        <v>46</v>
      </c>
      <c r="L35" s="140"/>
      <c r="M35" s="140"/>
      <c r="N35" s="132">
        <v>3300.0000000000005</v>
      </c>
      <c r="O35" s="133"/>
      <c r="P35" s="41"/>
      <c r="Q35" s="36">
        <f t="shared" si="1"/>
        <v>0</v>
      </c>
    </row>
    <row r="36" spans="2:17" ht="21" customHeight="1">
      <c r="B36" s="110"/>
      <c r="C36" s="111"/>
      <c r="D36" s="114"/>
      <c r="E36" s="115"/>
      <c r="F36" s="143"/>
      <c r="G36" s="143"/>
      <c r="H36" s="40"/>
      <c r="I36" s="117">
        <f>F36*H36</f>
        <v>0</v>
      </c>
      <c r="J36" s="118"/>
      <c r="K36" s="260" t="s">
        <v>47</v>
      </c>
      <c r="L36" s="261"/>
      <c r="M36" s="261"/>
      <c r="N36" s="143"/>
      <c r="O36" s="143"/>
      <c r="P36" s="42"/>
      <c r="Q36" s="37">
        <f t="shared" si="1"/>
        <v>0</v>
      </c>
    </row>
    <row r="37" spans="2:17" ht="19.5" customHeight="1">
      <c r="B37" s="112"/>
      <c r="C37" s="113"/>
      <c r="D37" s="196" t="s">
        <v>67</v>
      </c>
      <c r="E37" s="197"/>
      <c r="F37" s="197"/>
      <c r="G37" s="197"/>
      <c r="H37" s="197"/>
      <c r="I37" s="258">
        <f>SUM(I24:I36)</f>
        <v>0</v>
      </c>
      <c r="J37" s="259"/>
      <c r="K37" s="146" t="s">
        <v>68</v>
      </c>
      <c r="L37" s="147"/>
      <c r="M37" s="147"/>
      <c r="N37" s="147"/>
      <c r="O37" s="147"/>
      <c r="P37" s="147"/>
      <c r="Q37" s="46">
        <f>SUM(Q24:Q36)</f>
        <v>0</v>
      </c>
    </row>
    <row r="38" spans="2:17" ht="25.5" customHeight="1" thickBot="1">
      <c r="B38" s="123" t="s">
        <v>53</v>
      </c>
      <c r="C38" s="124"/>
      <c r="D38" s="256" t="s">
        <v>51</v>
      </c>
      <c r="E38" s="257"/>
      <c r="F38" s="254"/>
      <c r="G38" s="255"/>
      <c r="H38" s="251" t="s">
        <v>169</v>
      </c>
      <c r="I38" s="252"/>
      <c r="J38" s="253"/>
      <c r="K38" s="241"/>
      <c r="L38" s="242"/>
      <c r="M38" s="131" t="s">
        <v>168</v>
      </c>
      <c r="N38" s="249"/>
      <c r="O38" s="250"/>
      <c r="P38" s="125"/>
      <c r="Q38" s="126"/>
    </row>
    <row r="39" spans="2:17" ht="25.5" customHeight="1" thickBot="1">
      <c r="B39" s="123"/>
      <c r="C39" s="124"/>
      <c r="D39" s="129" t="s">
        <v>52</v>
      </c>
      <c r="E39" s="130"/>
      <c r="F39" s="130"/>
      <c r="G39" s="130"/>
      <c r="H39" s="130"/>
      <c r="I39" s="130"/>
      <c r="J39" s="130"/>
      <c r="K39" s="130"/>
      <c r="L39" s="131"/>
      <c r="M39" s="144" t="s">
        <v>142</v>
      </c>
      <c r="N39" s="145"/>
      <c r="O39" s="145"/>
      <c r="P39" s="134">
        <f>F38+K38+P38</f>
        <v>0</v>
      </c>
      <c r="Q39" s="135"/>
    </row>
    <row r="40" spans="2:17" ht="15.75" customHeight="1">
      <c r="B40" s="27" t="s">
        <v>8</v>
      </c>
      <c r="C40" s="28"/>
      <c r="D40" s="28"/>
      <c r="E40" s="29"/>
      <c r="F40" s="29"/>
      <c r="G40" s="29"/>
      <c r="H40" s="29"/>
      <c r="I40" s="29"/>
      <c r="J40" s="29"/>
      <c r="K40" s="29"/>
      <c r="L40" s="30"/>
      <c r="M40" s="31"/>
      <c r="N40" s="31"/>
      <c r="O40" s="31"/>
      <c r="P40" s="31"/>
      <c r="Q40" s="31"/>
    </row>
    <row r="41" spans="2:17" ht="15" customHeight="1">
      <c r="B41" s="32" t="s">
        <v>55</v>
      </c>
      <c r="C41" s="28"/>
      <c r="D41" s="28"/>
      <c r="E41" s="29"/>
      <c r="F41" s="29"/>
      <c r="G41" s="29"/>
      <c r="H41" s="29"/>
      <c r="I41" s="29"/>
      <c r="J41" s="29"/>
      <c r="K41" s="29"/>
      <c r="L41" s="30"/>
      <c r="M41" s="31"/>
      <c r="N41" s="31"/>
      <c r="O41" s="31"/>
      <c r="P41" s="31"/>
      <c r="Q41" s="31"/>
    </row>
    <row r="42" spans="2:17" ht="9.75" customHeight="1">
      <c r="B42" s="32"/>
      <c r="C42" s="28"/>
      <c r="D42" s="28"/>
      <c r="E42" s="29"/>
      <c r="F42" s="29"/>
      <c r="G42" s="29"/>
      <c r="H42" s="29"/>
      <c r="I42" s="29"/>
      <c r="J42" s="29"/>
      <c r="K42" s="29"/>
      <c r="L42" s="30"/>
      <c r="M42" s="31"/>
      <c r="N42" s="31"/>
      <c r="O42" s="31"/>
      <c r="P42" s="31"/>
      <c r="Q42" s="31"/>
    </row>
    <row r="43" spans="2:10" ht="18" customHeight="1">
      <c r="B43" s="127" t="s">
        <v>121</v>
      </c>
      <c r="C43" s="128"/>
      <c r="D43" s="93" t="s">
        <v>167</v>
      </c>
      <c r="E43" s="94"/>
      <c r="F43" s="94" t="s">
        <v>6</v>
      </c>
      <c r="G43" s="94"/>
      <c r="H43" s="95" t="s">
        <v>7</v>
      </c>
      <c r="I43" s="30"/>
      <c r="J43" s="33" t="s">
        <v>61</v>
      </c>
    </row>
    <row r="44" spans="2:17" ht="18" customHeight="1">
      <c r="B44" s="96" t="s">
        <v>63</v>
      </c>
      <c r="C44" s="97"/>
      <c r="D44" s="97"/>
      <c r="E44" s="97"/>
      <c r="F44" s="97"/>
      <c r="G44" s="97"/>
      <c r="H44" s="98"/>
      <c r="I44" s="30"/>
      <c r="J44" s="33" t="s">
        <v>60</v>
      </c>
      <c r="M44" s="31"/>
      <c r="N44" s="31"/>
      <c r="O44" s="243" t="s">
        <v>9</v>
      </c>
      <c r="P44" s="243"/>
      <c r="Q44" s="243"/>
    </row>
    <row r="45" spans="2:17" ht="16.5" customHeight="1">
      <c r="B45" s="96" t="s">
        <v>122</v>
      </c>
      <c r="C45" s="97"/>
      <c r="D45" s="97"/>
      <c r="E45" s="97"/>
      <c r="F45" s="97"/>
      <c r="G45" s="97"/>
      <c r="H45" s="98"/>
      <c r="I45" s="30"/>
      <c r="J45" s="34"/>
      <c r="K45" s="142" t="s">
        <v>62</v>
      </c>
      <c r="L45" s="142"/>
      <c r="M45" s="142"/>
      <c r="N45" s="141"/>
      <c r="O45" s="141"/>
      <c r="P45" s="191" t="s">
        <v>10</v>
      </c>
      <c r="Q45" s="192"/>
    </row>
    <row r="46" spans="2:17" ht="19.5" customHeight="1">
      <c r="B46" s="99" t="s">
        <v>64</v>
      </c>
      <c r="C46" s="100"/>
      <c r="D46" s="100"/>
      <c r="E46" s="101"/>
      <c r="F46" s="102" t="s">
        <v>65</v>
      </c>
      <c r="G46" s="101"/>
      <c r="H46" s="103"/>
      <c r="I46" s="30"/>
      <c r="J46" s="34"/>
      <c r="K46" s="142"/>
      <c r="L46" s="142"/>
      <c r="M46" s="142"/>
      <c r="N46" s="141"/>
      <c r="O46" s="141"/>
      <c r="P46" s="191"/>
      <c r="Q46" s="192"/>
    </row>
    <row r="47" spans="5:11" ht="17.25">
      <c r="E47" s="33"/>
      <c r="F47" s="33"/>
      <c r="G47" s="33"/>
      <c r="H47" s="33"/>
      <c r="I47" s="33"/>
      <c r="J47" s="33"/>
      <c r="K47" s="33"/>
    </row>
  </sheetData>
  <sheetProtection password="DEA4" sheet="1" selectLockedCells="1"/>
  <mergeCells count="144">
    <mergeCell ref="H38:J38"/>
    <mergeCell ref="F38:G38"/>
    <mergeCell ref="D38:E38"/>
    <mergeCell ref="I37:J37"/>
    <mergeCell ref="K35:M35"/>
    <mergeCell ref="D36:E36"/>
    <mergeCell ref="F36:G36"/>
    <mergeCell ref="I36:J36"/>
    <mergeCell ref="K36:M36"/>
    <mergeCell ref="K38:L38"/>
    <mergeCell ref="O44:Q44"/>
    <mergeCell ref="E14:I14"/>
    <mergeCell ref="F29:G29"/>
    <mergeCell ref="F30:G30"/>
    <mergeCell ref="F31:G31"/>
    <mergeCell ref="F25:G25"/>
    <mergeCell ref="F26:G26"/>
    <mergeCell ref="D19:Q19"/>
    <mergeCell ref="M38:O38"/>
    <mergeCell ref="H8:Q8"/>
    <mergeCell ref="H10:Q10"/>
    <mergeCell ref="E8:G8"/>
    <mergeCell ref="G5:L5"/>
    <mergeCell ref="F24:G24"/>
    <mergeCell ref="E22:F22"/>
    <mergeCell ref="H22:I22"/>
    <mergeCell ref="J22:K22"/>
    <mergeCell ref="L22:M22"/>
    <mergeCell ref="O22:P22"/>
    <mergeCell ref="C9:D9"/>
    <mergeCell ref="C11:D11"/>
    <mergeCell ref="C12:D12"/>
    <mergeCell ref="O5:Q5"/>
    <mergeCell ref="G3:L4"/>
    <mergeCell ref="M3:Q3"/>
    <mergeCell ref="B3:D3"/>
    <mergeCell ref="B4:D4"/>
    <mergeCell ref="E11:G11"/>
    <mergeCell ref="E7:Q7"/>
    <mergeCell ref="B13:B14"/>
    <mergeCell ref="C13:D13"/>
    <mergeCell ref="C14:D14"/>
    <mergeCell ref="B18:C18"/>
    <mergeCell ref="D18:Q18"/>
    <mergeCell ref="B1:Q1"/>
    <mergeCell ref="O2:Q2"/>
    <mergeCell ref="B6:B12"/>
    <mergeCell ref="C6:D7"/>
    <mergeCell ref="E6:Q6"/>
    <mergeCell ref="B22:C22"/>
    <mergeCell ref="B15:Q15"/>
    <mergeCell ref="P21:Q21"/>
    <mergeCell ref="P45:P46"/>
    <mergeCell ref="Q45:Q46"/>
    <mergeCell ref="K21:L21"/>
    <mergeCell ref="N21:O21"/>
    <mergeCell ref="B21:C21"/>
    <mergeCell ref="D37:H37"/>
    <mergeCell ref="B19:C19"/>
    <mergeCell ref="J12:Q12"/>
    <mergeCell ref="J14:Q14"/>
    <mergeCell ref="E12:I12"/>
    <mergeCell ref="E9:G9"/>
    <mergeCell ref="H9:Q9"/>
    <mergeCell ref="E10:G10"/>
    <mergeCell ref="O11:Q11"/>
    <mergeCell ref="O13:Q13"/>
    <mergeCell ref="H11:N11"/>
    <mergeCell ref="B20:C20"/>
    <mergeCell ref="D20:E20"/>
    <mergeCell ref="G20:K20"/>
    <mergeCell ref="L20:N20"/>
    <mergeCell ref="P20:Q20"/>
    <mergeCell ref="I30:J30"/>
    <mergeCell ref="D28:E28"/>
    <mergeCell ref="I27:J27"/>
    <mergeCell ref="D24:E24"/>
    <mergeCell ref="D26:E26"/>
    <mergeCell ref="K32:M32"/>
    <mergeCell ref="K34:M34"/>
    <mergeCell ref="D32:E32"/>
    <mergeCell ref="F32:G32"/>
    <mergeCell ref="I32:J32"/>
    <mergeCell ref="K28:M28"/>
    <mergeCell ref="K33:M33"/>
    <mergeCell ref="F28:G28"/>
    <mergeCell ref="I28:J28"/>
    <mergeCell ref="I29:J29"/>
    <mergeCell ref="D25:E25"/>
    <mergeCell ref="N26:O26"/>
    <mergeCell ref="N25:O25"/>
    <mergeCell ref="D31:E31"/>
    <mergeCell ref="I31:J31"/>
    <mergeCell ref="D27:E27"/>
    <mergeCell ref="N31:O31"/>
    <mergeCell ref="F27:G27"/>
    <mergeCell ref="K31:M31"/>
    <mergeCell ref="N23:O23"/>
    <mergeCell ref="K23:M23"/>
    <mergeCell ref="K24:M24"/>
    <mergeCell ref="K25:M25"/>
    <mergeCell ref="N24:O24"/>
    <mergeCell ref="K27:M27"/>
    <mergeCell ref="N27:O27"/>
    <mergeCell ref="K37:P37"/>
    <mergeCell ref="N33:O33"/>
    <mergeCell ref="N28:O28"/>
    <mergeCell ref="C16:Q16"/>
    <mergeCell ref="C17:Q17"/>
    <mergeCell ref="K29:M29"/>
    <mergeCell ref="N29:O29"/>
    <mergeCell ref="K30:M30"/>
    <mergeCell ref="N30:O30"/>
    <mergeCell ref="F23:G23"/>
    <mergeCell ref="I23:J23"/>
    <mergeCell ref="D23:E23"/>
    <mergeCell ref="K26:M26"/>
    <mergeCell ref="I34:J34"/>
    <mergeCell ref="N45:O46"/>
    <mergeCell ref="K45:M46"/>
    <mergeCell ref="N36:O36"/>
    <mergeCell ref="N32:O32"/>
    <mergeCell ref="N34:O34"/>
    <mergeCell ref="M39:O39"/>
    <mergeCell ref="I26:J26"/>
    <mergeCell ref="B38:C39"/>
    <mergeCell ref="P38:Q38"/>
    <mergeCell ref="B43:C43"/>
    <mergeCell ref="D39:L39"/>
    <mergeCell ref="N35:O35"/>
    <mergeCell ref="P39:Q39"/>
    <mergeCell ref="D35:E35"/>
    <mergeCell ref="F35:G35"/>
    <mergeCell ref="I35:J35"/>
    <mergeCell ref="E13:N13"/>
    <mergeCell ref="B23:C30"/>
    <mergeCell ref="B31:C37"/>
    <mergeCell ref="D33:E33"/>
    <mergeCell ref="F33:G33"/>
    <mergeCell ref="I33:J33"/>
    <mergeCell ref="D34:E34"/>
    <mergeCell ref="F34:G34"/>
    <mergeCell ref="I24:J24"/>
    <mergeCell ref="I25:J25"/>
  </mergeCells>
  <printOptions horizontalCentered="1"/>
  <pageMargins left="0.31496062992125984" right="0.07874015748031496" top="0.9055118110236221" bottom="0.1968503937007874" header="0.31496062992125984" footer="0.1968503937007874"/>
  <pageSetup fitToHeight="1" fitToWidth="1" horizontalDpi="600" verticalDpi="600" orientation="portrait" paperSize="9" scale="87" r:id="rId2"/>
  <headerFooter alignWithMargins="0">
    <oddFooter>&amp;R&amp;8&amp;K01+049&amp;F</oddFooter>
  </headerFooter>
  <drawing r:id="rId1"/>
</worksheet>
</file>

<file path=xl/worksheets/sheet2.xml><?xml version="1.0" encoding="utf-8"?>
<worksheet xmlns="http://schemas.openxmlformats.org/spreadsheetml/2006/main" xmlns:r="http://schemas.openxmlformats.org/officeDocument/2006/relationships">
  <dimension ref="A1:S68"/>
  <sheetViews>
    <sheetView showGridLines="0" showRowColHeaders="0" zoomScale="130" zoomScaleNormal="130" zoomScaleSheetLayoutView="100" zoomScalePageLayoutView="0" workbookViewId="0" topLeftCell="A1">
      <selection activeCell="U52" sqref="U52"/>
    </sheetView>
  </sheetViews>
  <sheetFormatPr defaultColWidth="9.00390625" defaultRowHeight="13.5"/>
  <cols>
    <col min="1" max="1" width="2.25390625" style="1" customWidth="1"/>
    <col min="2" max="6" width="6.375" style="1" customWidth="1"/>
    <col min="7" max="7" width="6.375" style="32" customWidth="1"/>
    <col min="8" max="12" width="6.375" style="1" customWidth="1"/>
    <col min="13" max="13" width="6.375" style="3" customWidth="1"/>
    <col min="14" max="14" width="6.375" style="1" customWidth="1"/>
    <col min="15" max="15" width="8.25390625" style="1" bestFit="1" customWidth="1"/>
    <col min="16" max="17" width="5.00390625" style="1" customWidth="1"/>
    <col min="18" max="18" width="4.75390625" style="1" customWidth="1"/>
    <col min="19" max="19" width="1.4921875" style="1" customWidth="1"/>
    <col min="20" max="16384" width="9.00390625" style="1" customWidth="1"/>
  </cols>
  <sheetData>
    <row r="1" spans="1:3" ht="21">
      <c r="A1" s="47" t="s">
        <v>166</v>
      </c>
      <c r="C1" s="48"/>
    </row>
    <row r="2" ht="25.5" customHeight="1">
      <c r="A2" s="49" t="s">
        <v>69</v>
      </c>
    </row>
    <row r="3" spans="1:16" ht="20.25" customHeight="1">
      <c r="A3" s="50"/>
      <c r="B3" s="270" t="s">
        <v>83</v>
      </c>
      <c r="C3" s="271"/>
      <c r="D3" s="271"/>
      <c r="E3" s="271"/>
      <c r="F3" s="272"/>
      <c r="N3" s="284" t="s">
        <v>160</v>
      </c>
      <c r="O3" s="284"/>
      <c r="P3" s="74">
        <v>0.1</v>
      </c>
    </row>
    <row r="4" spans="2:15" ht="22.5" customHeight="1">
      <c r="B4" s="79" t="s">
        <v>171</v>
      </c>
      <c r="N4" s="279" t="s">
        <v>79</v>
      </c>
      <c r="O4" s="279"/>
    </row>
    <row r="5" spans="2:15" ht="19.5" customHeight="1">
      <c r="B5" s="307" t="s">
        <v>143</v>
      </c>
      <c r="C5" s="282"/>
      <c r="D5" s="282" t="s">
        <v>144</v>
      </c>
      <c r="E5" s="282"/>
      <c r="F5" s="282" t="s">
        <v>145</v>
      </c>
      <c r="G5" s="282"/>
      <c r="H5" s="282" t="s">
        <v>146</v>
      </c>
      <c r="I5" s="282"/>
      <c r="J5" s="282" t="s">
        <v>147</v>
      </c>
      <c r="K5" s="282"/>
      <c r="L5" s="282" t="s">
        <v>148</v>
      </c>
      <c r="M5" s="282"/>
      <c r="N5" s="282" t="s">
        <v>149</v>
      </c>
      <c r="O5" s="283"/>
    </row>
    <row r="6" spans="2:15" ht="21.75" customHeight="1">
      <c r="B6" s="75">
        <f>($P$3+1)*C6</f>
        <v>4400</v>
      </c>
      <c r="C6" s="76">
        <v>4000</v>
      </c>
      <c r="D6" s="77">
        <f>($P$3+1)*E6</f>
        <v>5500</v>
      </c>
      <c r="E6" s="76">
        <v>5000</v>
      </c>
      <c r="F6" s="77">
        <f>($P$3+1)*G6</f>
        <v>6600.000000000001</v>
      </c>
      <c r="G6" s="76">
        <v>6000</v>
      </c>
      <c r="H6" s="77">
        <f>($P$3+1)*I6</f>
        <v>7700.000000000001</v>
      </c>
      <c r="I6" s="76">
        <v>7000</v>
      </c>
      <c r="J6" s="77">
        <f>($P$3+1)*K6</f>
        <v>8800</v>
      </c>
      <c r="K6" s="76">
        <v>8000</v>
      </c>
      <c r="L6" s="77">
        <f>($P$3+1)*M6</f>
        <v>9900</v>
      </c>
      <c r="M6" s="76">
        <v>9000</v>
      </c>
      <c r="N6" s="77">
        <f>($P$3+1)*O6</f>
        <v>11000</v>
      </c>
      <c r="O6" s="78">
        <v>10000</v>
      </c>
    </row>
    <row r="7" spans="2:15" s="7" customFormat="1" ht="15" customHeight="1">
      <c r="B7" s="52"/>
      <c r="C7" s="52"/>
      <c r="D7" s="52"/>
      <c r="E7" s="52"/>
      <c r="F7" s="52"/>
      <c r="G7" s="53"/>
      <c r="H7" s="52"/>
      <c r="I7" s="52"/>
      <c r="J7" s="52"/>
      <c r="K7" s="52"/>
      <c r="L7" s="52"/>
      <c r="M7" s="52"/>
      <c r="N7" s="52"/>
      <c r="O7" s="52"/>
    </row>
    <row r="8" spans="2:18" ht="20.25" customHeight="1">
      <c r="B8" s="290" t="s">
        <v>80</v>
      </c>
      <c r="C8" s="290"/>
      <c r="D8" s="290"/>
      <c r="E8" s="290"/>
      <c r="F8" s="290"/>
      <c r="G8" s="291" t="s">
        <v>172</v>
      </c>
      <c r="H8" s="291"/>
      <c r="I8" s="291"/>
      <c r="J8" s="291"/>
      <c r="K8" s="292"/>
      <c r="M8" s="270" t="s">
        <v>81</v>
      </c>
      <c r="N8" s="271"/>
      <c r="O8" s="271"/>
      <c r="P8" s="271"/>
      <c r="Q8" s="272"/>
      <c r="R8" s="12"/>
    </row>
    <row r="9" spans="2:19" ht="22.5" customHeight="1">
      <c r="B9" s="79" t="s">
        <v>161</v>
      </c>
      <c r="C9" s="73"/>
      <c r="D9" s="73"/>
      <c r="E9" s="73"/>
      <c r="F9" s="73"/>
      <c r="G9" s="73"/>
      <c r="H9" s="73"/>
      <c r="I9" s="73"/>
      <c r="J9" s="73"/>
      <c r="M9" s="79" t="s">
        <v>150</v>
      </c>
      <c r="N9" s="55"/>
      <c r="O9" s="55"/>
      <c r="P9" s="55"/>
      <c r="Q9" s="55"/>
      <c r="R9" s="7"/>
      <c r="S9" s="7"/>
    </row>
    <row r="10" spans="2:16" ht="19.5" customHeight="1">
      <c r="B10" s="280" t="s">
        <v>143</v>
      </c>
      <c r="C10" s="281"/>
      <c r="D10" s="282" t="s">
        <v>144</v>
      </c>
      <c r="E10" s="282"/>
      <c r="F10" s="282" t="s">
        <v>145</v>
      </c>
      <c r="G10" s="282"/>
      <c r="H10" s="282" t="s">
        <v>146</v>
      </c>
      <c r="I10" s="282"/>
      <c r="J10" s="282" t="s">
        <v>147</v>
      </c>
      <c r="K10" s="283"/>
      <c r="M10" s="280" t="s">
        <v>151</v>
      </c>
      <c r="N10" s="302"/>
      <c r="O10" s="302"/>
      <c r="P10" s="303"/>
    </row>
    <row r="11" spans="2:16" ht="21.75" customHeight="1">
      <c r="B11" s="75">
        <f>($P$3+1)*C11</f>
        <v>3850.0000000000005</v>
      </c>
      <c r="C11" s="76">
        <v>3500</v>
      </c>
      <c r="D11" s="77">
        <f>($P$3+1)*E11</f>
        <v>4730</v>
      </c>
      <c r="E11" s="76">
        <v>4300</v>
      </c>
      <c r="F11" s="77">
        <f>($P$3+1)*G11</f>
        <v>5610</v>
      </c>
      <c r="G11" s="76">
        <v>5100</v>
      </c>
      <c r="H11" s="77">
        <f>($P$3+1)*I11</f>
        <v>6490.000000000001</v>
      </c>
      <c r="I11" s="76">
        <v>5900</v>
      </c>
      <c r="J11" s="77">
        <f>($P$3+1)*K11</f>
        <v>7370.000000000001</v>
      </c>
      <c r="K11" s="78">
        <v>6700</v>
      </c>
      <c r="M11" s="304" t="s">
        <v>159</v>
      </c>
      <c r="N11" s="305"/>
      <c r="O11" s="305"/>
      <c r="P11" s="306"/>
    </row>
    <row r="12" spans="2:13" s="7" customFormat="1" ht="16.5" customHeight="1">
      <c r="B12" s="52"/>
      <c r="C12" s="52"/>
      <c r="D12" s="52"/>
      <c r="E12" s="52"/>
      <c r="F12" s="52"/>
      <c r="G12" s="53"/>
      <c r="H12" s="52"/>
      <c r="I12" s="52"/>
      <c r="J12" s="52"/>
      <c r="K12" s="52"/>
      <c r="M12" s="5"/>
    </row>
    <row r="13" spans="1:12" ht="19.5" customHeight="1">
      <c r="A13" s="7"/>
      <c r="B13" s="273" t="s">
        <v>82</v>
      </c>
      <c r="C13" s="274"/>
      <c r="D13" s="274"/>
      <c r="E13" s="274"/>
      <c r="F13" s="275"/>
      <c r="G13" s="56"/>
      <c r="H13" s="273" t="s">
        <v>84</v>
      </c>
      <c r="I13" s="274"/>
      <c r="J13" s="274"/>
      <c r="K13" s="274"/>
      <c r="L13" s="275"/>
    </row>
    <row r="14" spans="1:12" ht="15.75" customHeight="1">
      <c r="A14" s="7"/>
      <c r="B14" s="296" t="s">
        <v>163</v>
      </c>
      <c r="C14" s="297"/>
      <c r="D14" s="297"/>
      <c r="E14" s="297"/>
      <c r="F14" s="298"/>
      <c r="G14" s="80"/>
      <c r="H14" s="293" t="s">
        <v>162</v>
      </c>
      <c r="I14" s="294"/>
      <c r="J14" s="294"/>
      <c r="K14" s="294"/>
      <c r="L14" s="295"/>
    </row>
    <row r="15" spans="1:12" ht="15.75" customHeight="1">
      <c r="A15" s="7"/>
      <c r="B15" s="296"/>
      <c r="C15" s="297"/>
      <c r="D15" s="297"/>
      <c r="E15" s="297"/>
      <c r="F15" s="298"/>
      <c r="G15" s="80"/>
      <c r="H15" s="296"/>
      <c r="I15" s="297"/>
      <c r="J15" s="297"/>
      <c r="K15" s="297"/>
      <c r="L15" s="298"/>
    </row>
    <row r="16" spans="1:12" ht="15.75" customHeight="1">
      <c r="A16" s="7"/>
      <c r="B16" s="299"/>
      <c r="C16" s="300"/>
      <c r="D16" s="300"/>
      <c r="E16" s="300"/>
      <c r="F16" s="301"/>
      <c r="G16" s="80"/>
      <c r="H16" s="299"/>
      <c r="I16" s="300"/>
      <c r="J16" s="300"/>
      <c r="K16" s="300"/>
      <c r="L16" s="301"/>
    </row>
    <row r="17" spans="8:15" ht="7.5" customHeight="1">
      <c r="H17" s="3"/>
      <c r="O17" s="51"/>
    </row>
    <row r="18" spans="2:12" ht="17.25">
      <c r="B18" s="81" t="s">
        <v>152</v>
      </c>
      <c r="C18" s="57"/>
      <c r="D18" s="57"/>
      <c r="E18" s="57"/>
      <c r="F18" s="57"/>
      <c r="G18" s="57"/>
      <c r="H18" s="57"/>
      <c r="I18" s="57"/>
      <c r="J18" s="57"/>
      <c r="K18" s="57"/>
      <c r="L18" s="57"/>
    </row>
    <row r="19" spans="1:3" ht="17.25">
      <c r="A19" s="3"/>
      <c r="C19" s="58"/>
    </row>
    <row r="20" spans="1:6" ht="22.5" customHeight="1">
      <c r="A20" s="278" t="s">
        <v>70</v>
      </c>
      <c r="B20" s="278"/>
      <c r="C20" s="278"/>
      <c r="D20" s="278"/>
      <c r="E20" s="278"/>
      <c r="F20" s="278"/>
    </row>
    <row r="21" spans="2:19" ht="17.25">
      <c r="B21" s="276" t="s">
        <v>170</v>
      </c>
      <c r="C21" s="277"/>
      <c r="D21" s="277"/>
      <c r="E21" s="277"/>
      <c r="F21" s="277"/>
      <c r="G21" s="60" t="s">
        <v>71</v>
      </c>
      <c r="H21" s="82">
        <f>I21*1.1</f>
        <v>1100</v>
      </c>
      <c r="I21" s="88">
        <v>1000</v>
      </c>
      <c r="J21" s="62" t="s">
        <v>106</v>
      </c>
      <c r="K21" s="288" t="s">
        <v>153</v>
      </c>
      <c r="L21" s="288"/>
      <c r="M21" s="288"/>
      <c r="N21" s="288"/>
      <c r="O21" s="288"/>
      <c r="P21" s="288"/>
      <c r="Q21" s="288"/>
      <c r="R21" s="288"/>
      <c r="S21" s="289"/>
    </row>
    <row r="22" spans="2:19" ht="17.25">
      <c r="B22" s="268" t="s">
        <v>85</v>
      </c>
      <c r="C22" s="269"/>
      <c r="D22" s="269"/>
      <c r="E22" s="269"/>
      <c r="F22" s="269"/>
      <c r="G22" s="63" t="s">
        <v>71</v>
      </c>
      <c r="H22" s="83">
        <f aca="true" t="shared" si="0" ref="H22:H27">I22*1.1</f>
        <v>2200</v>
      </c>
      <c r="I22" s="89">
        <v>2000</v>
      </c>
      <c r="J22" s="65" t="s">
        <v>106</v>
      </c>
      <c r="K22" s="264" t="s">
        <v>154</v>
      </c>
      <c r="L22" s="264"/>
      <c r="M22" s="264"/>
      <c r="N22" s="264"/>
      <c r="O22" s="264"/>
      <c r="P22" s="264"/>
      <c r="Q22" s="264"/>
      <c r="R22" s="264"/>
      <c r="S22" s="265"/>
    </row>
    <row r="23" spans="2:19" ht="17.25">
      <c r="B23" s="268" t="s">
        <v>86</v>
      </c>
      <c r="C23" s="269"/>
      <c r="D23" s="269"/>
      <c r="E23" s="269"/>
      <c r="F23" s="269"/>
      <c r="G23" s="63" t="s">
        <v>72</v>
      </c>
      <c r="H23" s="83">
        <f t="shared" si="0"/>
        <v>220.00000000000003</v>
      </c>
      <c r="I23" s="89">
        <v>200</v>
      </c>
      <c r="J23" s="65" t="s">
        <v>106</v>
      </c>
      <c r="K23" s="264"/>
      <c r="L23" s="264"/>
      <c r="M23" s="264"/>
      <c r="N23" s="264"/>
      <c r="O23" s="264"/>
      <c r="P23" s="264"/>
      <c r="Q23" s="264"/>
      <c r="R23" s="264"/>
      <c r="S23" s="265"/>
    </row>
    <row r="24" spans="2:19" ht="17.25">
      <c r="B24" s="268" t="s">
        <v>87</v>
      </c>
      <c r="C24" s="269"/>
      <c r="D24" s="269"/>
      <c r="E24" s="269"/>
      <c r="F24" s="269"/>
      <c r="G24" s="63" t="s">
        <v>72</v>
      </c>
      <c r="H24" s="83">
        <f t="shared" si="0"/>
        <v>330</v>
      </c>
      <c r="I24" s="89">
        <v>300</v>
      </c>
      <c r="J24" s="65" t="s">
        <v>106</v>
      </c>
      <c r="K24" s="264"/>
      <c r="L24" s="264"/>
      <c r="M24" s="264"/>
      <c r="N24" s="264"/>
      <c r="O24" s="264"/>
      <c r="P24" s="264"/>
      <c r="Q24" s="264"/>
      <c r="R24" s="264"/>
      <c r="S24" s="265"/>
    </row>
    <row r="25" spans="2:19" ht="17.25">
      <c r="B25" s="268" t="s">
        <v>88</v>
      </c>
      <c r="C25" s="269"/>
      <c r="D25" s="269"/>
      <c r="E25" s="269"/>
      <c r="F25" s="269"/>
      <c r="G25" s="63" t="s">
        <v>113</v>
      </c>
      <c r="H25" s="83">
        <f t="shared" si="0"/>
        <v>2200</v>
      </c>
      <c r="I25" s="89">
        <v>2000</v>
      </c>
      <c r="J25" s="65" t="s">
        <v>106</v>
      </c>
      <c r="K25" s="264" t="s">
        <v>155</v>
      </c>
      <c r="L25" s="264"/>
      <c r="M25" s="264"/>
      <c r="N25" s="264"/>
      <c r="O25" s="264"/>
      <c r="P25" s="264"/>
      <c r="Q25" s="264"/>
      <c r="R25" s="264"/>
      <c r="S25" s="265"/>
    </row>
    <row r="26" spans="2:19" ht="17.25">
      <c r="B26" s="268" t="s">
        <v>89</v>
      </c>
      <c r="C26" s="269"/>
      <c r="D26" s="269"/>
      <c r="E26" s="269"/>
      <c r="F26" s="269"/>
      <c r="G26" s="63" t="s">
        <v>72</v>
      </c>
      <c r="H26" s="83">
        <f t="shared" si="0"/>
        <v>330</v>
      </c>
      <c r="I26" s="89">
        <v>300</v>
      </c>
      <c r="J26" s="65" t="s">
        <v>106</v>
      </c>
      <c r="K26" s="264" t="s">
        <v>156</v>
      </c>
      <c r="L26" s="264"/>
      <c r="M26" s="264"/>
      <c r="N26" s="264"/>
      <c r="O26" s="264"/>
      <c r="P26" s="264"/>
      <c r="Q26" s="264"/>
      <c r="R26" s="264"/>
      <c r="S26" s="265"/>
    </row>
    <row r="27" spans="2:19" ht="17.25">
      <c r="B27" s="266" t="s">
        <v>90</v>
      </c>
      <c r="C27" s="267"/>
      <c r="D27" s="267"/>
      <c r="E27" s="267"/>
      <c r="F27" s="267"/>
      <c r="G27" s="66" t="s">
        <v>112</v>
      </c>
      <c r="H27" s="84">
        <f t="shared" si="0"/>
        <v>330</v>
      </c>
      <c r="I27" s="90">
        <v>300</v>
      </c>
      <c r="J27" s="68" t="s">
        <v>106</v>
      </c>
      <c r="K27" s="285" t="s">
        <v>157</v>
      </c>
      <c r="L27" s="285"/>
      <c r="M27" s="285"/>
      <c r="N27" s="285"/>
      <c r="O27" s="285"/>
      <c r="P27" s="285"/>
      <c r="Q27" s="285"/>
      <c r="R27" s="285"/>
      <c r="S27" s="286"/>
    </row>
    <row r="28" spans="2:19" ht="12" customHeight="1">
      <c r="B28" s="188" t="s">
        <v>91</v>
      </c>
      <c r="C28" s="188"/>
      <c r="D28" s="188"/>
      <c r="E28" s="188"/>
      <c r="F28" s="188"/>
      <c r="G28" s="69"/>
      <c r="H28" s="85"/>
      <c r="I28" s="91"/>
      <c r="K28" s="287"/>
      <c r="L28" s="287"/>
      <c r="M28" s="287"/>
      <c r="N28" s="287"/>
      <c r="O28" s="287"/>
      <c r="P28" s="287"/>
      <c r="Q28" s="287"/>
      <c r="R28" s="287"/>
      <c r="S28" s="287"/>
    </row>
    <row r="29" spans="1:19" ht="24.75" customHeight="1">
      <c r="A29" s="278" t="s">
        <v>110</v>
      </c>
      <c r="B29" s="278" t="s">
        <v>91</v>
      </c>
      <c r="C29" s="278"/>
      <c r="D29" s="278"/>
      <c r="E29" s="278"/>
      <c r="F29" s="278"/>
      <c r="G29" s="69"/>
      <c r="H29" s="86"/>
      <c r="I29" s="92"/>
      <c r="K29" s="287"/>
      <c r="L29" s="287"/>
      <c r="M29" s="287"/>
      <c r="N29" s="287"/>
      <c r="O29" s="287"/>
      <c r="P29" s="287"/>
      <c r="Q29" s="287"/>
      <c r="R29" s="287"/>
      <c r="S29" s="287"/>
    </row>
    <row r="30" spans="2:19" ht="17.25">
      <c r="B30" s="276" t="s">
        <v>95</v>
      </c>
      <c r="C30" s="277"/>
      <c r="D30" s="277"/>
      <c r="E30" s="277"/>
      <c r="F30" s="277"/>
      <c r="G30" s="60" t="s">
        <v>73</v>
      </c>
      <c r="H30" s="82">
        <f aca="true" t="shared" si="1" ref="H30:H49">I30*1.1</f>
        <v>880.0000000000001</v>
      </c>
      <c r="I30" s="88">
        <v>800</v>
      </c>
      <c r="J30" s="62" t="s">
        <v>106</v>
      </c>
      <c r="K30" s="288" t="s">
        <v>114</v>
      </c>
      <c r="L30" s="288"/>
      <c r="M30" s="288"/>
      <c r="N30" s="288"/>
      <c r="O30" s="288"/>
      <c r="P30" s="288" t="s">
        <v>74</v>
      </c>
      <c r="Q30" s="288"/>
      <c r="R30" s="288"/>
      <c r="S30" s="289"/>
    </row>
    <row r="31" spans="2:19" ht="17.25">
      <c r="B31" s="268" t="s">
        <v>96</v>
      </c>
      <c r="C31" s="269"/>
      <c r="D31" s="269"/>
      <c r="E31" s="269"/>
      <c r="F31" s="269"/>
      <c r="G31" s="63" t="s">
        <v>73</v>
      </c>
      <c r="H31" s="83">
        <f t="shared" si="1"/>
        <v>880.0000000000001</v>
      </c>
      <c r="I31" s="89">
        <v>800</v>
      </c>
      <c r="J31" s="65" t="s">
        <v>106</v>
      </c>
      <c r="K31" s="264" t="s">
        <v>114</v>
      </c>
      <c r="L31" s="264"/>
      <c r="M31" s="264"/>
      <c r="N31" s="264"/>
      <c r="O31" s="264"/>
      <c r="P31" s="264" t="s">
        <v>74</v>
      </c>
      <c r="Q31" s="264"/>
      <c r="R31" s="264"/>
      <c r="S31" s="265"/>
    </row>
    <row r="32" spans="2:19" ht="17.25">
      <c r="B32" s="268" t="s">
        <v>97</v>
      </c>
      <c r="C32" s="269"/>
      <c r="D32" s="269"/>
      <c r="E32" s="269"/>
      <c r="F32" s="269"/>
      <c r="G32" s="63" t="s">
        <v>73</v>
      </c>
      <c r="H32" s="83">
        <f t="shared" si="1"/>
        <v>1100</v>
      </c>
      <c r="I32" s="89">
        <v>1000</v>
      </c>
      <c r="J32" s="65" t="s">
        <v>106</v>
      </c>
      <c r="K32" s="264" t="s">
        <v>115</v>
      </c>
      <c r="L32" s="264"/>
      <c r="M32" s="264"/>
      <c r="N32" s="264"/>
      <c r="O32" s="264"/>
      <c r="P32" s="264" t="s">
        <v>75</v>
      </c>
      <c r="Q32" s="264"/>
      <c r="R32" s="264"/>
      <c r="S32" s="265"/>
    </row>
    <row r="33" spans="2:19" ht="17.25">
      <c r="B33" s="268" t="s">
        <v>98</v>
      </c>
      <c r="C33" s="269"/>
      <c r="D33" s="269"/>
      <c r="E33" s="269"/>
      <c r="F33" s="269"/>
      <c r="G33" s="63"/>
      <c r="H33" s="83">
        <f t="shared" si="1"/>
        <v>880.0000000000001</v>
      </c>
      <c r="I33" s="89">
        <v>800</v>
      </c>
      <c r="J33" s="65" t="s">
        <v>106</v>
      </c>
      <c r="K33" s="264"/>
      <c r="L33" s="264"/>
      <c r="M33" s="264"/>
      <c r="N33" s="264"/>
      <c r="O33" s="264"/>
      <c r="P33" s="264"/>
      <c r="Q33" s="264"/>
      <c r="R33" s="264"/>
      <c r="S33" s="265"/>
    </row>
    <row r="34" spans="2:19" ht="17.25">
      <c r="B34" s="268" t="s">
        <v>132</v>
      </c>
      <c r="C34" s="269"/>
      <c r="D34" s="269" t="s">
        <v>73</v>
      </c>
      <c r="E34" s="269"/>
      <c r="F34" s="269"/>
      <c r="G34" s="63"/>
      <c r="H34" s="83">
        <f t="shared" si="1"/>
        <v>550</v>
      </c>
      <c r="I34" s="89">
        <v>500</v>
      </c>
      <c r="J34" s="65" t="s">
        <v>106</v>
      </c>
      <c r="K34" s="264"/>
      <c r="L34" s="264"/>
      <c r="M34" s="264"/>
      <c r="N34" s="264"/>
      <c r="O34" s="264"/>
      <c r="P34" s="264"/>
      <c r="Q34" s="264"/>
      <c r="R34" s="264"/>
      <c r="S34" s="265"/>
    </row>
    <row r="35" spans="2:19" ht="17.25">
      <c r="B35" s="268" t="s">
        <v>99</v>
      </c>
      <c r="C35" s="269"/>
      <c r="D35" s="269" t="s">
        <v>76</v>
      </c>
      <c r="E35" s="269"/>
      <c r="F35" s="269"/>
      <c r="G35" s="63" t="s">
        <v>107</v>
      </c>
      <c r="H35" s="83">
        <f t="shared" si="1"/>
        <v>220.00000000000003</v>
      </c>
      <c r="I35" s="89">
        <v>200</v>
      </c>
      <c r="J35" s="65" t="s">
        <v>106</v>
      </c>
      <c r="K35" s="262" t="s">
        <v>164</v>
      </c>
      <c r="L35" s="262"/>
      <c r="M35" s="262"/>
      <c r="N35" s="262"/>
      <c r="O35" s="262"/>
      <c r="P35" s="262"/>
      <c r="Q35" s="262"/>
      <c r="R35" s="262"/>
      <c r="S35" s="263"/>
    </row>
    <row r="36" spans="2:19" ht="17.25">
      <c r="B36" s="268" t="s">
        <v>100</v>
      </c>
      <c r="C36" s="269"/>
      <c r="D36" s="269"/>
      <c r="E36" s="269"/>
      <c r="F36" s="269"/>
      <c r="G36" s="63"/>
      <c r="H36" s="83">
        <f t="shared" si="1"/>
        <v>550</v>
      </c>
      <c r="I36" s="89">
        <v>500</v>
      </c>
      <c r="J36" s="65" t="s">
        <v>106</v>
      </c>
      <c r="K36" s="264"/>
      <c r="L36" s="264"/>
      <c r="M36" s="264"/>
      <c r="N36" s="264"/>
      <c r="O36" s="264"/>
      <c r="P36" s="264"/>
      <c r="Q36" s="264"/>
      <c r="R36" s="264"/>
      <c r="S36" s="265"/>
    </row>
    <row r="37" spans="2:19" ht="17.25">
      <c r="B37" s="268" t="s">
        <v>126</v>
      </c>
      <c r="C37" s="269"/>
      <c r="D37" s="269"/>
      <c r="E37" s="269"/>
      <c r="F37" s="269"/>
      <c r="G37" s="63" t="s">
        <v>123</v>
      </c>
      <c r="H37" s="83">
        <f t="shared" si="1"/>
        <v>550</v>
      </c>
      <c r="I37" s="89">
        <v>500</v>
      </c>
      <c r="J37" s="65" t="s">
        <v>106</v>
      </c>
      <c r="K37" s="262" t="s">
        <v>165</v>
      </c>
      <c r="L37" s="262"/>
      <c r="M37" s="262"/>
      <c r="N37" s="262"/>
      <c r="O37" s="262"/>
      <c r="P37" s="262"/>
      <c r="Q37" s="262"/>
      <c r="R37" s="262"/>
      <c r="S37" s="263"/>
    </row>
    <row r="38" spans="2:19" ht="17.25">
      <c r="B38" s="268" t="s">
        <v>127</v>
      </c>
      <c r="C38" s="269"/>
      <c r="D38" s="269"/>
      <c r="E38" s="269"/>
      <c r="F38" s="269"/>
      <c r="G38" s="63" t="s">
        <v>123</v>
      </c>
      <c r="H38" s="83">
        <f t="shared" si="1"/>
        <v>1100</v>
      </c>
      <c r="I38" s="89">
        <v>1000</v>
      </c>
      <c r="J38" s="65" t="s">
        <v>106</v>
      </c>
      <c r="K38" s="262" t="s">
        <v>124</v>
      </c>
      <c r="L38" s="262"/>
      <c r="M38" s="262"/>
      <c r="N38" s="262"/>
      <c r="O38" s="262"/>
      <c r="P38" s="262"/>
      <c r="Q38" s="262"/>
      <c r="R38" s="262"/>
      <c r="S38" s="263"/>
    </row>
    <row r="39" spans="2:19" ht="17.25">
      <c r="B39" s="268" t="s">
        <v>128</v>
      </c>
      <c r="C39" s="269"/>
      <c r="D39" s="269"/>
      <c r="E39" s="269"/>
      <c r="F39" s="269"/>
      <c r="G39" s="63" t="s">
        <v>123</v>
      </c>
      <c r="H39" s="83">
        <f t="shared" si="1"/>
        <v>2200</v>
      </c>
      <c r="I39" s="89">
        <v>2000</v>
      </c>
      <c r="J39" s="65" t="s">
        <v>106</v>
      </c>
      <c r="K39" s="262" t="s">
        <v>125</v>
      </c>
      <c r="L39" s="262"/>
      <c r="M39" s="262"/>
      <c r="N39" s="262"/>
      <c r="O39" s="262"/>
      <c r="P39" s="262"/>
      <c r="Q39" s="262"/>
      <c r="R39" s="262"/>
      <c r="S39" s="263"/>
    </row>
    <row r="40" spans="2:19" ht="17.25">
      <c r="B40" s="268" t="s">
        <v>101</v>
      </c>
      <c r="C40" s="269"/>
      <c r="D40" s="269" t="s">
        <v>77</v>
      </c>
      <c r="E40" s="269"/>
      <c r="F40" s="269"/>
      <c r="G40" s="63" t="s">
        <v>108</v>
      </c>
      <c r="H40" s="83">
        <f t="shared" si="1"/>
        <v>11</v>
      </c>
      <c r="I40" s="89">
        <v>10</v>
      </c>
      <c r="J40" s="65" t="s">
        <v>106</v>
      </c>
      <c r="K40" s="264"/>
      <c r="L40" s="264"/>
      <c r="M40" s="264"/>
      <c r="N40" s="264"/>
      <c r="O40" s="264"/>
      <c r="P40" s="264"/>
      <c r="Q40" s="264"/>
      <c r="R40" s="264"/>
      <c r="S40" s="265"/>
    </row>
    <row r="41" spans="2:19" ht="17.25">
      <c r="B41" s="268" t="s">
        <v>102</v>
      </c>
      <c r="C41" s="269"/>
      <c r="D41" s="269" t="s">
        <v>77</v>
      </c>
      <c r="E41" s="269"/>
      <c r="F41" s="269"/>
      <c r="G41" s="63" t="s">
        <v>108</v>
      </c>
      <c r="H41" s="83">
        <f t="shared" si="1"/>
        <v>55.00000000000001</v>
      </c>
      <c r="I41" s="89">
        <v>50</v>
      </c>
      <c r="J41" s="65" t="s">
        <v>106</v>
      </c>
      <c r="K41" s="264"/>
      <c r="L41" s="264"/>
      <c r="M41" s="264"/>
      <c r="N41" s="264"/>
      <c r="O41" s="264"/>
      <c r="P41" s="264"/>
      <c r="Q41" s="264"/>
      <c r="R41" s="264"/>
      <c r="S41" s="265"/>
    </row>
    <row r="42" spans="2:19" ht="17.25">
      <c r="B42" s="268" t="s">
        <v>103</v>
      </c>
      <c r="C42" s="269"/>
      <c r="D42" s="269" t="s">
        <v>73</v>
      </c>
      <c r="E42" s="269"/>
      <c r="F42" s="269"/>
      <c r="G42" s="63"/>
      <c r="H42" s="83">
        <f t="shared" si="1"/>
        <v>3300.0000000000005</v>
      </c>
      <c r="I42" s="89">
        <v>3000</v>
      </c>
      <c r="J42" s="65" t="s">
        <v>106</v>
      </c>
      <c r="K42" s="262" t="s">
        <v>136</v>
      </c>
      <c r="L42" s="262"/>
      <c r="M42" s="262"/>
      <c r="N42" s="262"/>
      <c r="O42" s="262"/>
      <c r="P42" s="262"/>
      <c r="Q42" s="262"/>
      <c r="R42" s="262"/>
      <c r="S42" s="263"/>
    </row>
    <row r="43" spans="2:19" ht="17.25">
      <c r="B43" s="268" t="s">
        <v>104</v>
      </c>
      <c r="C43" s="269"/>
      <c r="D43" s="269"/>
      <c r="E43" s="269"/>
      <c r="F43" s="269"/>
      <c r="G43" s="63"/>
      <c r="H43" s="83">
        <f t="shared" si="1"/>
        <v>5500</v>
      </c>
      <c r="I43" s="89">
        <v>5000</v>
      </c>
      <c r="J43" s="65" t="s">
        <v>106</v>
      </c>
      <c r="K43" s="264" t="s">
        <v>118</v>
      </c>
      <c r="L43" s="264"/>
      <c r="M43" s="264"/>
      <c r="N43" s="264"/>
      <c r="O43" s="264"/>
      <c r="P43" s="264"/>
      <c r="Q43" s="264"/>
      <c r="R43" s="264"/>
      <c r="S43" s="265"/>
    </row>
    <row r="44" spans="2:19" ht="17.25">
      <c r="B44" s="266" t="s">
        <v>105</v>
      </c>
      <c r="C44" s="267"/>
      <c r="D44" s="267" t="s">
        <v>78</v>
      </c>
      <c r="E44" s="267"/>
      <c r="F44" s="267" t="s">
        <v>158</v>
      </c>
      <c r="G44" s="66" t="s">
        <v>109</v>
      </c>
      <c r="H44" s="84">
        <f t="shared" si="1"/>
        <v>550</v>
      </c>
      <c r="I44" s="90">
        <v>500</v>
      </c>
      <c r="J44" s="68" t="s">
        <v>106</v>
      </c>
      <c r="K44" s="285" t="s">
        <v>119</v>
      </c>
      <c r="L44" s="285"/>
      <c r="M44" s="285"/>
      <c r="N44" s="285"/>
      <c r="O44" s="285"/>
      <c r="P44" s="285"/>
      <c r="Q44" s="285"/>
      <c r="R44" s="285"/>
      <c r="S44" s="286"/>
    </row>
    <row r="45" spans="1:19" ht="21.75" customHeight="1">
      <c r="A45" s="278" t="s">
        <v>111</v>
      </c>
      <c r="B45" s="278" t="s">
        <v>91</v>
      </c>
      <c r="C45" s="278"/>
      <c r="D45" s="278"/>
      <c r="E45" s="278"/>
      <c r="F45" s="278"/>
      <c r="G45" s="69"/>
      <c r="H45" s="87"/>
      <c r="I45" s="70"/>
      <c r="K45" s="287"/>
      <c r="L45" s="287"/>
      <c r="M45" s="287"/>
      <c r="N45" s="287"/>
      <c r="O45" s="287"/>
      <c r="P45" s="287"/>
      <c r="Q45" s="287"/>
      <c r="R45" s="287"/>
      <c r="S45" s="287"/>
    </row>
    <row r="46" spans="2:19" ht="17.25">
      <c r="B46" s="276" t="s">
        <v>92</v>
      </c>
      <c r="C46" s="277"/>
      <c r="D46" s="277"/>
      <c r="E46" s="277"/>
      <c r="F46" s="277"/>
      <c r="G46" s="60" t="s">
        <v>72</v>
      </c>
      <c r="H46" s="82">
        <f t="shared" si="1"/>
        <v>22</v>
      </c>
      <c r="I46" s="61">
        <v>20</v>
      </c>
      <c r="J46" s="62" t="s">
        <v>106</v>
      </c>
      <c r="K46" s="288"/>
      <c r="L46" s="288"/>
      <c r="M46" s="288"/>
      <c r="N46" s="288"/>
      <c r="O46" s="288"/>
      <c r="P46" s="288"/>
      <c r="Q46" s="288"/>
      <c r="R46" s="288"/>
      <c r="S46" s="289"/>
    </row>
    <row r="47" spans="2:19" ht="17.25">
      <c r="B47" s="268" t="s">
        <v>93</v>
      </c>
      <c r="C47" s="269"/>
      <c r="D47" s="269"/>
      <c r="E47" s="269"/>
      <c r="F47" s="269"/>
      <c r="G47" s="63" t="s">
        <v>112</v>
      </c>
      <c r="H47" s="83">
        <f t="shared" si="1"/>
        <v>22</v>
      </c>
      <c r="I47" s="64">
        <v>20</v>
      </c>
      <c r="J47" s="65" t="s">
        <v>106</v>
      </c>
      <c r="K47" s="264"/>
      <c r="L47" s="264"/>
      <c r="M47" s="264"/>
      <c r="N47" s="264"/>
      <c r="O47" s="264"/>
      <c r="P47" s="264"/>
      <c r="Q47" s="264"/>
      <c r="R47" s="264"/>
      <c r="S47" s="265"/>
    </row>
    <row r="48" spans="2:19" ht="17.25">
      <c r="B48" s="268" t="s">
        <v>120</v>
      </c>
      <c r="C48" s="269"/>
      <c r="D48" s="269"/>
      <c r="E48" s="269"/>
      <c r="F48" s="269"/>
      <c r="G48" s="63" t="s">
        <v>108</v>
      </c>
      <c r="H48" s="83">
        <f t="shared" si="1"/>
        <v>220.00000000000003</v>
      </c>
      <c r="I48" s="64">
        <v>200</v>
      </c>
      <c r="J48" s="65" t="s">
        <v>106</v>
      </c>
      <c r="K48" s="264"/>
      <c r="L48" s="264"/>
      <c r="M48" s="264"/>
      <c r="N48" s="264"/>
      <c r="O48" s="264"/>
      <c r="P48" s="264"/>
      <c r="Q48" s="264"/>
      <c r="R48" s="264"/>
      <c r="S48" s="265"/>
    </row>
    <row r="49" spans="2:19" ht="17.25">
      <c r="B49" s="266" t="s">
        <v>94</v>
      </c>
      <c r="C49" s="267"/>
      <c r="D49" s="267"/>
      <c r="E49" s="267"/>
      <c r="F49" s="267"/>
      <c r="G49" s="66" t="s">
        <v>112</v>
      </c>
      <c r="H49" s="84">
        <f t="shared" si="1"/>
        <v>1100</v>
      </c>
      <c r="I49" s="67">
        <v>1000</v>
      </c>
      <c r="J49" s="68" t="s">
        <v>106</v>
      </c>
      <c r="K49" s="285"/>
      <c r="L49" s="285"/>
      <c r="M49" s="285"/>
      <c r="N49" s="285"/>
      <c r="O49" s="285"/>
      <c r="P49" s="285"/>
      <c r="Q49" s="285"/>
      <c r="R49" s="285"/>
      <c r="S49" s="286"/>
    </row>
    <row r="50" spans="3:9" ht="17.25">
      <c r="C50" s="51"/>
      <c r="H50" s="32"/>
      <c r="I50" s="32"/>
    </row>
    <row r="51" spans="1:9" ht="19.5" customHeight="1">
      <c r="A51" s="59"/>
      <c r="H51" s="32"/>
      <c r="I51" s="32"/>
    </row>
    <row r="52" spans="2:9" ht="18.75" customHeight="1">
      <c r="B52" s="71"/>
      <c r="H52" s="32"/>
      <c r="I52" s="32"/>
    </row>
    <row r="53" ht="20.25" customHeight="1">
      <c r="B53" s="72"/>
    </row>
    <row r="54" spans="3:19" ht="17.25">
      <c r="C54" s="51"/>
      <c r="Q54" s="284"/>
      <c r="R54" s="284"/>
      <c r="S54" s="284"/>
    </row>
    <row r="55" ht="17.25">
      <c r="C55" s="51"/>
    </row>
    <row r="56" ht="58.5" customHeight="1">
      <c r="C56" s="51"/>
    </row>
    <row r="57" ht="17.25">
      <c r="B57" s="51"/>
    </row>
    <row r="58" ht="18" customHeight="1">
      <c r="B58" s="54"/>
    </row>
    <row r="59" ht="18" customHeight="1">
      <c r="B59" s="54"/>
    </row>
    <row r="60" spans="2:4" ht="18" customHeight="1">
      <c r="B60" s="13"/>
      <c r="D60" s="54"/>
    </row>
    <row r="61" ht="18" customHeight="1">
      <c r="B61" s="13"/>
    </row>
    <row r="62" ht="18" customHeight="1">
      <c r="B62" s="13"/>
    </row>
    <row r="63" ht="18" customHeight="1">
      <c r="B63" s="54"/>
    </row>
    <row r="64" ht="18" customHeight="1">
      <c r="B64" s="13"/>
    </row>
    <row r="65" ht="18" customHeight="1">
      <c r="B65" s="54"/>
    </row>
    <row r="66" ht="18" customHeight="1">
      <c r="B66" s="13"/>
    </row>
    <row r="67" ht="18" customHeight="1">
      <c r="B67" s="54"/>
    </row>
    <row r="68" ht="18" customHeight="1">
      <c r="B68" s="13"/>
    </row>
  </sheetData>
  <sheetProtection password="DEA4" sheet="1" selectLockedCells="1"/>
  <mergeCells count="84">
    <mergeCell ref="N3:O3"/>
    <mergeCell ref="K49:S49"/>
    <mergeCell ref="L5:M5"/>
    <mergeCell ref="B5:C5"/>
    <mergeCell ref="D5:E5"/>
    <mergeCell ref="F5:G5"/>
    <mergeCell ref="H5:I5"/>
    <mergeCell ref="K23:S23"/>
    <mergeCell ref="B14:F16"/>
    <mergeCell ref="K21:S21"/>
    <mergeCell ref="K48:S48"/>
    <mergeCell ref="K47:S47"/>
    <mergeCell ref="K39:S39"/>
    <mergeCell ref="B38:F38"/>
    <mergeCell ref="K42:S42"/>
    <mergeCell ref="K41:S41"/>
    <mergeCell ref="B39:F39"/>
    <mergeCell ref="B40:F40"/>
    <mergeCell ref="K40:S40"/>
    <mergeCell ref="A20:F20"/>
    <mergeCell ref="M8:Q8"/>
    <mergeCell ref="H13:L13"/>
    <mergeCell ref="B8:F8"/>
    <mergeCell ref="G8:K8"/>
    <mergeCell ref="H14:L16"/>
    <mergeCell ref="M10:P10"/>
    <mergeCell ref="M11:P11"/>
    <mergeCell ref="Q54:S54"/>
    <mergeCell ref="K43:S43"/>
    <mergeCell ref="K44:S44"/>
    <mergeCell ref="K45:S45"/>
    <mergeCell ref="K46:S46"/>
    <mergeCell ref="K22:S22"/>
    <mergeCell ref="K27:S27"/>
    <mergeCell ref="K28:S28"/>
    <mergeCell ref="K29:S29"/>
    <mergeCell ref="K30:S30"/>
    <mergeCell ref="N4:O4"/>
    <mergeCell ref="B10:C10"/>
    <mergeCell ref="D10:E10"/>
    <mergeCell ref="F10:G10"/>
    <mergeCell ref="H10:I10"/>
    <mergeCell ref="J5:K5"/>
    <mergeCell ref="J10:K10"/>
    <mergeCell ref="N5:O5"/>
    <mergeCell ref="B21:F21"/>
    <mergeCell ref="B49:F49"/>
    <mergeCell ref="B30:F30"/>
    <mergeCell ref="B31:F31"/>
    <mergeCell ref="B32:F32"/>
    <mergeCell ref="B33:F33"/>
    <mergeCell ref="A45:F45"/>
    <mergeCell ref="A29:F29"/>
    <mergeCell ref="B47:F47"/>
    <mergeCell ref="B48:F48"/>
    <mergeCell ref="B3:F3"/>
    <mergeCell ref="B13:F13"/>
    <mergeCell ref="B41:F41"/>
    <mergeCell ref="B46:F46"/>
    <mergeCell ref="B22:F22"/>
    <mergeCell ref="B37:F37"/>
    <mergeCell ref="B23:F23"/>
    <mergeCell ref="B42:F42"/>
    <mergeCell ref="B43:F43"/>
    <mergeCell ref="B44:F44"/>
    <mergeCell ref="K25:S25"/>
    <mergeCell ref="K26:S26"/>
    <mergeCell ref="K35:S35"/>
    <mergeCell ref="K36:S36"/>
    <mergeCell ref="K31:S31"/>
    <mergeCell ref="B34:F34"/>
    <mergeCell ref="B35:F35"/>
    <mergeCell ref="B36:F36"/>
    <mergeCell ref="B25:F25"/>
    <mergeCell ref="K38:S38"/>
    <mergeCell ref="K32:S32"/>
    <mergeCell ref="K33:S33"/>
    <mergeCell ref="B27:F27"/>
    <mergeCell ref="B24:F24"/>
    <mergeCell ref="B26:F26"/>
    <mergeCell ref="B28:F28"/>
    <mergeCell ref="K34:S34"/>
    <mergeCell ref="K37:S37"/>
    <mergeCell ref="K24:S24"/>
  </mergeCells>
  <printOptions horizontalCentered="1" verticalCentered="1"/>
  <pageMargins left="0.5118110236220472" right="0.4724409448818898" top="0.9055118110236221" bottom="0.1968503937007874" header="0.31496062992125984" footer="0.1968503937007874"/>
  <pageSetup horizontalDpi="600" verticalDpi="600" orientation="portrait" paperSize="9" scale="87" r:id="rId1"/>
  <headerFooter alignWithMargins="0">
    <oddFooter>&amp;R&amp;6&amp;K01+049&amp;F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dc:creator>
  <cp:keywords/>
  <dc:description/>
  <cp:lastModifiedBy>KAJINO</cp:lastModifiedBy>
  <cp:lastPrinted>2021-04-01T03:54:14Z</cp:lastPrinted>
  <dcterms:created xsi:type="dcterms:W3CDTF">2007-05-31T12:30:59Z</dcterms:created>
  <dcterms:modified xsi:type="dcterms:W3CDTF">2021-04-01T04:22:58Z</dcterms:modified>
  <cp:category/>
  <cp:version/>
  <cp:contentType/>
  <cp:contentStatus/>
</cp:coreProperties>
</file>